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120" windowHeight="9030" activeTab="4"/>
  </bookViews>
  <sheets>
    <sheet name="ACAD" sheetId="1" r:id="rId1"/>
    <sheet name="ALM" sheetId="2" r:id="rId2"/>
    <sheet name="BED" sheetId="3" r:id="rId3"/>
    <sheet name="BIRS" sheetId="4" r:id="rId4"/>
    <sheet name="BBGE" sheetId="5" r:id="rId5"/>
    <sheet name="BOS" sheetId="6" r:id="rId6"/>
    <sheet name="BLEON" sheetId="7" r:id="rId7"/>
    <sheet name="DAC" sheetId="8" r:id="rId8"/>
    <sheet name="HARL" sheetId="9" r:id="rId9"/>
    <sheet name="HRAQ" sheetId="10" r:id="rId10"/>
    <sheet name="KNAR" sheetId="11" r:id="rId11"/>
    <sheet name="MASH" sheetId="12" r:id="rId12"/>
    <sheet name="NALL" sheetId="13" r:id="rId13"/>
    <sheet name="RASK" sheetId="14" r:id="rId14"/>
    <sheet name="RIPON" sheetId="15" r:id="rId15"/>
    <sheet name="SPA" sheetId="16" r:id="rId16"/>
    <sheet name="STAR" sheetId="17" r:id="rId17"/>
    <sheet name="THIR" sheetId="18" r:id="rId18"/>
    <sheet name="WTAN" sheetId="19" r:id="rId19"/>
    <sheet name="WETH" sheetId="20" r:id="rId20"/>
  </sheets>
  <definedNames>
    <definedName name="_xlnm.Print_Area" localSheetId="0">'ACAD'!$A$1:$AF$87</definedName>
    <definedName name="_xlnm.Print_Area" localSheetId="1">'ALM'!$A$1:$AD$45</definedName>
    <definedName name="_xlnm.Print_Area" localSheetId="4">'BBGE'!$A$1:$AD$69</definedName>
    <definedName name="_xlnm.Print_Area" localSheetId="2">'BED'!$A$1:$AD$54</definedName>
    <definedName name="_xlnm.Print_Area" localSheetId="3">'BIRS'!$A$1:$AE$25</definedName>
    <definedName name="_xlnm.Print_Area" localSheetId="6">'BLEON'!$A$1:$AE$25</definedName>
    <definedName name="_xlnm.Print_Area" localSheetId="5">'BOS'!$A$1:$AE$24</definedName>
    <definedName name="_xlnm.Print_Area" localSheetId="7">'DAC'!$A$1:$AD$46</definedName>
    <definedName name="_xlnm.Print_Area" localSheetId="8">'HARL'!$A$1:$AD$82</definedName>
    <definedName name="_xlnm.Print_Area" localSheetId="9">'HRAQ'!$A$1:$AD$84</definedName>
    <definedName name="_xlnm.Print_Area" localSheetId="10">'KNAR'!$A$1:$AD$71</definedName>
    <definedName name="_xlnm.Print_Area" localSheetId="11">'MASH'!$A$1:$AD$22</definedName>
    <definedName name="_xlnm.Print_Area" localSheetId="12">'NALL'!$A$1:$AD$67</definedName>
    <definedName name="_xlnm.Print_Area" localSheetId="13">'RASK'!$A$1:$AE$24</definedName>
    <definedName name="_xlnm.Print_Area" localSheetId="14">'RIPON'!$A$1:$AD$69</definedName>
    <definedName name="_xlnm.Print_Area" localSheetId="15">'SPA'!$A$1:$AE$30</definedName>
    <definedName name="_xlnm.Print_Area" localSheetId="16">'STAR'!$A$1:$AD$76</definedName>
    <definedName name="_xlnm.Print_Area" localSheetId="17">'THIR'!$A$1:$AD$68</definedName>
    <definedName name="_xlnm.Print_Area" localSheetId="19">'WETH'!$A$1:$AD$62</definedName>
    <definedName name="_xlnm.Print_Area" localSheetId="18">'WTAN'!$A$1:$AD$49</definedName>
    <definedName name="_xlnm.Print_Titles" localSheetId="0">'ACAD'!$1:$9</definedName>
    <definedName name="_xlnm.Print_Titles" localSheetId="4">'BBGE'!$1:$9</definedName>
    <definedName name="_xlnm.Print_Titles" localSheetId="2">'BED'!$1:$9</definedName>
    <definedName name="_xlnm.Print_Titles" localSheetId="3">'BIRS'!$1:$9</definedName>
    <definedName name="_xlnm.Print_Titles" localSheetId="7">'DAC'!$1:$9</definedName>
    <definedName name="_xlnm.Print_Titles" localSheetId="8">'HARL'!$1:$8</definedName>
    <definedName name="_xlnm.Print_Titles" localSheetId="9">'HRAQ'!$1:$9</definedName>
    <definedName name="_xlnm.Print_Titles" localSheetId="10">'KNAR'!$1:$9</definedName>
    <definedName name="_xlnm.Print_Titles" localSheetId="11">'MASH'!$1:$9</definedName>
    <definedName name="_xlnm.Print_Titles" localSheetId="12">'NALL'!$1:$9</definedName>
    <definedName name="_xlnm.Print_Titles" localSheetId="14">'RIPON'!$1:$9</definedName>
    <definedName name="_xlnm.Print_Titles" localSheetId="15">'SPA'!$1:$9</definedName>
    <definedName name="_xlnm.Print_Titles" localSheetId="16">'STAR'!$1:$8</definedName>
    <definedName name="_xlnm.Print_Titles" localSheetId="17">'THIR'!$1:$9</definedName>
    <definedName name="_xlnm.Print_Titles" localSheetId="19">'WETH'!$1:$9</definedName>
    <definedName name="_xlnm.Print_Titles" localSheetId="18">'WTAN'!$1:$9</definedName>
  </definedNames>
  <calcPr fullCalcOnLoad="1"/>
</workbook>
</file>

<file path=xl/sharedStrings.xml><?xml version="1.0" encoding="utf-8"?>
<sst xmlns="http://schemas.openxmlformats.org/spreadsheetml/2006/main" count="5075" uniqueCount="846">
  <si>
    <t>F</t>
  </si>
  <si>
    <t>M</t>
  </si>
  <si>
    <t xml:space="preserve">INDIVIDUAL  RECORDS </t>
  </si>
  <si>
    <t>THE  ACADEMY</t>
  </si>
  <si>
    <t>BEDALE</t>
  </si>
  <si>
    <t>TEAM</t>
  </si>
  <si>
    <t>DIV</t>
  </si>
  <si>
    <t>PLAYER</t>
  </si>
  <si>
    <t>A</t>
  </si>
  <si>
    <t>F / M</t>
  </si>
  <si>
    <t>1</t>
  </si>
  <si>
    <t>Trish</t>
  </si>
  <si>
    <t>Melhuish</t>
  </si>
  <si>
    <t>Althea</t>
  </si>
  <si>
    <t>Draper</t>
  </si>
  <si>
    <t>John</t>
  </si>
  <si>
    <t>Hart</t>
  </si>
  <si>
    <t>Paul</t>
  </si>
  <si>
    <t>THIRSK</t>
  </si>
  <si>
    <t>Debbie</t>
  </si>
  <si>
    <t>Carol</t>
  </si>
  <si>
    <t>Collinson</t>
  </si>
  <si>
    <t>Nick</t>
  </si>
  <si>
    <t>Hatch</t>
  </si>
  <si>
    <t>HARLOW</t>
  </si>
  <si>
    <t>Helen</t>
  </si>
  <si>
    <t>Rosemary</t>
  </si>
  <si>
    <t>Carter</t>
  </si>
  <si>
    <t>Pauline</t>
  </si>
  <si>
    <t>Knight</t>
  </si>
  <si>
    <t>Jim</t>
  </si>
  <si>
    <t>Simon</t>
  </si>
  <si>
    <t>Mark</t>
  </si>
  <si>
    <t>HARROGATE  RACQUETS</t>
  </si>
  <si>
    <t>Jackson</t>
  </si>
  <si>
    <t>Cath</t>
  </si>
  <si>
    <t>Yvonne</t>
  </si>
  <si>
    <t>Richards</t>
  </si>
  <si>
    <t>Trevor</t>
  </si>
  <si>
    <t>Sue</t>
  </si>
  <si>
    <t>Hannah</t>
  </si>
  <si>
    <t>David</t>
  </si>
  <si>
    <t>Nigel</t>
  </si>
  <si>
    <t>RIPON</t>
  </si>
  <si>
    <t>Maureen</t>
  </si>
  <si>
    <t>Margaret</t>
  </si>
  <si>
    <t>Robinson</t>
  </si>
  <si>
    <t>Steve</t>
  </si>
  <si>
    <t>STARBECK</t>
  </si>
  <si>
    <t>Jackie</t>
  </si>
  <si>
    <t>Julie</t>
  </si>
  <si>
    <t>Fenwick</t>
  </si>
  <si>
    <t>Lancaster</t>
  </si>
  <si>
    <t>Grant</t>
  </si>
  <si>
    <t>Dorward</t>
  </si>
  <si>
    <t>Chris</t>
  </si>
  <si>
    <t>Lang</t>
  </si>
  <si>
    <t>WETHERBY  CASTLEGARTH</t>
  </si>
  <si>
    <t>Alison</t>
  </si>
  <si>
    <t>Ward</t>
  </si>
  <si>
    <t>Ian</t>
  </si>
  <si>
    <t>Teasdale</t>
  </si>
  <si>
    <t>Adrian</t>
  </si>
  <si>
    <t>Bury</t>
  </si>
  <si>
    <t>WEST  TANFIELD</t>
  </si>
  <si>
    <t>B</t>
  </si>
  <si>
    <t>Abel</t>
  </si>
  <si>
    <t>Janet</t>
  </si>
  <si>
    <t>Clare</t>
  </si>
  <si>
    <t>Martin</t>
  </si>
  <si>
    <t>Mike</t>
  </si>
  <si>
    <t>Tony</t>
  </si>
  <si>
    <t>James</t>
  </si>
  <si>
    <t>Ann</t>
  </si>
  <si>
    <t>Johnson</t>
  </si>
  <si>
    <t>C</t>
  </si>
  <si>
    <t>Barbara</t>
  </si>
  <si>
    <t>Warren</t>
  </si>
  <si>
    <t>Peter</t>
  </si>
  <si>
    <t>K</t>
  </si>
  <si>
    <t>Brown</t>
  </si>
  <si>
    <t>Matthew</t>
  </si>
  <si>
    <t>J</t>
  </si>
  <si>
    <t>DACRE</t>
  </si>
  <si>
    <t>Christine</t>
  </si>
  <si>
    <t>Wilkinson</t>
  </si>
  <si>
    <t>E</t>
  </si>
  <si>
    <t>BOROUGHBRIDGE</t>
  </si>
  <si>
    <t>Jill</t>
  </si>
  <si>
    <t>Jonathon</t>
  </si>
  <si>
    <t>KNARESBOROUGH</t>
  </si>
  <si>
    <t>Graham</t>
  </si>
  <si>
    <t>Sally</t>
  </si>
  <si>
    <t>Skinner</t>
  </si>
  <si>
    <t>Lesley</t>
  </si>
  <si>
    <t>Chadwick</t>
  </si>
  <si>
    <t>Thompson</t>
  </si>
  <si>
    <t>RASKELF</t>
  </si>
  <si>
    <t>Julia</t>
  </si>
  <si>
    <t>Lister</t>
  </si>
  <si>
    <t>Richard</t>
  </si>
  <si>
    <t>Sykes</t>
  </si>
  <si>
    <t>Ashley</t>
  </si>
  <si>
    <t>Suzanne</t>
  </si>
  <si>
    <t>Lodge</t>
  </si>
  <si>
    <t>Anne</t>
  </si>
  <si>
    <t>Smith</t>
  </si>
  <si>
    <t>Corfield</t>
  </si>
  <si>
    <t>Rob</t>
  </si>
  <si>
    <t>Swithinbank</t>
  </si>
  <si>
    <t xml:space="preserve">John </t>
  </si>
  <si>
    <t>Shackleton</t>
  </si>
  <si>
    <t>Jo</t>
  </si>
  <si>
    <t>Gary</t>
  </si>
  <si>
    <t>Saunders</t>
  </si>
  <si>
    <t>Janice</t>
  </si>
  <si>
    <t>McMillan</t>
  </si>
  <si>
    <t>Henderson</t>
  </si>
  <si>
    <t>Cook</t>
  </si>
  <si>
    <t>Wood</t>
  </si>
  <si>
    <t>Hargreaves</t>
  </si>
  <si>
    <t>Titchmarsh</t>
  </si>
  <si>
    <t>Bob</t>
  </si>
  <si>
    <t>Wallace</t>
  </si>
  <si>
    <t>Judith</t>
  </si>
  <si>
    <t>Wilbye</t>
  </si>
  <si>
    <t>Andy</t>
  </si>
  <si>
    <t>Scarlett</t>
  </si>
  <si>
    <t>P</t>
  </si>
  <si>
    <t>Amanda</t>
  </si>
  <si>
    <t>Chapman</t>
  </si>
  <si>
    <t>Jean</t>
  </si>
  <si>
    <t>Rintoul</t>
  </si>
  <si>
    <t>Robert</t>
  </si>
  <si>
    <t>Harper</t>
  </si>
  <si>
    <t>Burton</t>
  </si>
  <si>
    <t>Liz</t>
  </si>
  <si>
    <t>Jane</t>
  </si>
  <si>
    <t>Sarah</t>
  </si>
  <si>
    <t>Alan</t>
  </si>
  <si>
    <t>Alex</t>
  </si>
  <si>
    <t>Reynolds</t>
  </si>
  <si>
    <t>SPA</t>
  </si>
  <si>
    <t>Harrison</t>
  </si>
  <si>
    <t>Tom</t>
  </si>
  <si>
    <t>BIRSTWITH</t>
  </si>
  <si>
    <t>Carolyn</t>
  </si>
  <si>
    <t>Linda</t>
  </si>
  <si>
    <t>Gill</t>
  </si>
  <si>
    <t>L</t>
  </si>
  <si>
    <t>Bancroft</t>
  </si>
  <si>
    <t>D</t>
  </si>
  <si>
    <t>Street</t>
  </si>
  <si>
    <t>Farley</t>
  </si>
  <si>
    <t>G</t>
  </si>
  <si>
    <t>H</t>
  </si>
  <si>
    <t>I</t>
  </si>
  <si>
    <t>N</t>
  </si>
  <si>
    <t>Mary</t>
  </si>
  <si>
    <t>Neil</t>
  </si>
  <si>
    <t>Mitchell</t>
  </si>
  <si>
    <t>Sam</t>
  </si>
  <si>
    <t>Wonders</t>
  </si>
  <si>
    <t>Malcolm</t>
  </si>
  <si>
    <t>Southam</t>
  </si>
  <si>
    <t>Charlotte</t>
  </si>
  <si>
    <t>Dave</t>
  </si>
  <si>
    <t>Place</t>
  </si>
  <si>
    <t>BURTON  LEONARD</t>
  </si>
  <si>
    <t>Elizabeth</t>
  </si>
  <si>
    <t>Parker</t>
  </si>
  <si>
    <t>Angela</t>
  </si>
  <si>
    <t>Crawshaw</t>
  </si>
  <si>
    <t>Jones</t>
  </si>
  <si>
    <t>Matches</t>
  </si>
  <si>
    <t>Rubbers</t>
  </si>
  <si>
    <t>Bill</t>
  </si>
  <si>
    <t>Rosie</t>
  </si>
  <si>
    <t>Somerton</t>
  </si>
  <si>
    <t>played</t>
  </si>
  <si>
    <t>won</t>
  </si>
  <si>
    <t>Percentage</t>
  </si>
  <si>
    <t>Nicola</t>
  </si>
  <si>
    <t>Jacob</t>
  </si>
  <si>
    <t>Gaye</t>
  </si>
  <si>
    <t>Wright</t>
  </si>
  <si>
    <t>Stephenson</t>
  </si>
  <si>
    <t>Caroline</t>
  </si>
  <si>
    <t>Andrew</t>
  </si>
  <si>
    <t>Diane</t>
  </si>
  <si>
    <t>Kath</t>
  </si>
  <si>
    <t>Watson</t>
  </si>
  <si>
    <t>Iles</t>
  </si>
  <si>
    <t>Sampson</t>
  </si>
  <si>
    <t>Needham</t>
  </si>
  <si>
    <t>Edwards</t>
  </si>
  <si>
    <t>Frederique</t>
  </si>
  <si>
    <t>Stothard</t>
  </si>
  <si>
    <t>Albats</t>
  </si>
  <si>
    <t>Noland</t>
  </si>
  <si>
    <t>Rothwell</t>
  </si>
  <si>
    <t>Aimee</t>
  </si>
  <si>
    <t>Nelson</t>
  </si>
  <si>
    <t>Rowe</t>
  </si>
  <si>
    <t>Taylor</t>
  </si>
  <si>
    <t>Scott</t>
  </si>
  <si>
    <t>Rachel</t>
  </si>
  <si>
    <t>Robin</t>
  </si>
  <si>
    <t>Adam</t>
  </si>
  <si>
    <t>Tim</t>
  </si>
  <si>
    <t>NORTHALLERTON</t>
  </si>
  <si>
    <t>Pearson</t>
  </si>
  <si>
    <t>Charlton</t>
  </si>
  <si>
    <t>Townsend</t>
  </si>
  <si>
    <t>Collins</t>
  </si>
  <si>
    <t>Lucy</t>
  </si>
  <si>
    <t>Parry</t>
  </si>
  <si>
    <t>Sara</t>
  </si>
  <si>
    <t>Knox</t>
  </si>
  <si>
    <t>Audrey</t>
  </si>
  <si>
    <t>Jonathan</t>
  </si>
  <si>
    <t>Crompton</t>
  </si>
  <si>
    <t>Amy</t>
  </si>
  <si>
    <t>Cousins</t>
  </si>
  <si>
    <t>Grasby</t>
  </si>
  <si>
    <t>O</t>
  </si>
  <si>
    <t>Halliday</t>
  </si>
  <si>
    <t>Iveson</t>
  </si>
  <si>
    <t>Banks</t>
  </si>
  <si>
    <t>Wilson</t>
  </si>
  <si>
    <t>Barr</t>
  </si>
  <si>
    <t>Bell</t>
  </si>
  <si>
    <t>White</t>
  </si>
  <si>
    <t>McLachlan</t>
  </si>
  <si>
    <t>Diana</t>
  </si>
  <si>
    <t>Partridge</t>
  </si>
  <si>
    <t>Topham</t>
  </si>
  <si>
    <t>Alcock</t>
  </si>
  <si>
    <t>Pippa</t>
  </si>
  <si>
    <t>Bailey</t>
  </si>
  <si>
    <t>Phil</t>
  </si>
  <si>
    <t>Kevin</t>
  </si>
  <si>
    <t xml:space="preserve">Thomas </t>
  </si>
  <si>
    <t>Swain</t>
  </si>
  <si>
    <t>Roland</t>
  </si>
  <si>
    <t>Penny</t>
  </si>
  <si>
    <t>Q</t>
  </si>
  <si>
    <t>Cope</t>
  </si>
  <si>
    <t>Milnes</t>
  </si>
  <si>
    <t>Vince</t>
  </si>
  <si>
    <t>Ben</t>
  </si>
  <si>
    <t>Jamie</t>
  </si>
  <si>
    <t>Savage</t>
  </si>
  <si>
    <t>Lisa</t>
  </si>
  <si>
    <t>Anna</t>
  </si>
  <si>
    <t>Hom</t>
  </si>
  <si>
    <t>Holt</t>
  </si>
  <si>
    <t>Garne</t>
  </si>
  <si>
    <t>CLUB</t>
  </si>
  <si>
    <t>Academy</t>
  </si>
  <si>
    <t>Bedale</t>
  </si>
  <si>
    <t>Birstwith</t>
  </si>
  <si>
    <t>Boroughbridge</t>
  </si>
  <si>
    <t>Burton Leonard</t>
  </si>
  <si>
    <t>Dacre</t>
  </si>
  <si>
    <t>Harlow</t>
  </si>
  <si>
    <t>Harrogate Racquets</t>
  </si>
  <si>
    <t>Knaresborough</t>
  </si>
  <si>
    <t>Northallerton</t>
  </si>
  <si>
    <t>Raskelf</t>
  </si>
  <si>
    <t>Ripon</t>
  </si>
  <si>
    <t>Spa</t>
  </si>
  <si>
    <t>Starbeck</t>
  </si>
  <si>
    <t>Thirsk</t>
  </si>
  <si>
    <t>West Tanfield</t>
  </si>
  <si>
    <t>Wetherby</t>
  </si>
  <si>
    <t>Duckenfield</t>
  </si>
  <si>
    <t>Noddings</t>
  </si>
  <si>
    <t>Maija</t>
  </si>
  <si>
    <t>Moulton</t>
  </si>
  <si>
    <t>Fretwell</t>
  </si>
  <si>
    <t>Coulthard</t>
  </si>
  <si>
    <t>Karen</t>
  </si>
  <si>
    <t>Matt</t>
  </si>
  <si>
    <t>Castle-Ward</t>
  </si>
  <si>
    <t>Louise</t>
  </si>
  <si>
    <t>Gina</t>
  </si>
  <si>
    <t>Finney</t>
  </si>
  <si>
    <t>Zoe</t>
  </si>
  <si>
    <t>Jeffery</t>
  </si>
  <si>
    <t>Ryan</t>
  </si>
  <si>
    <t>Haddleton</t>
  </si>
  <si>
    <t>Tina</t>
  </si>
  <si>
    <t>Oliver</t>
  </si>
  <si>
    <t>Jeanette</t>
  </si>
  <si>
    <t>Bowden</t>
  </si>
  <si>
    <t>Ramsden</t>
  </si>
  <si>
    <t>Jan</t>
  </si>
  <si>
    <t>Blogg</t>
  </si>
  <si>
    <t>Hill</t>
  </si>
  <si>
    <t>Paula</t>
  </si>
  <si>
    <t>Sean</t>
  </si>
  <si>
    <t>Guise</t>
  </si>
  <si>
    <t>Andrea</t>
  </si>
  <si>
    <t>Eccles</t>
  </si>
  <si>
    <t>Mayne</t>
  </si>
  <si>
    <t>Loopy</t>
  </si>
  <si>
    <t>Welch</t>
  </si>
  <si>
    <t>Bird</t>
  </si>
  <si>
    <t>Caygill</t>
  </si>
  <si>
    <t>Shannon</t>
  </si>
  <si>
    <t>Pullan</t>
  </si>
  <si>
    <t>Lilywhite</t>
  </si>
  <si>
    <t>Michelle</t>
  </si>
  <si>
    <t>Laidler</t>
  </si>
  <si>
    <t>Foster</t>
  </si>
  <si>
    <t>Ros</t>
  </si>
  <si>
    <t>Murdoch</t>
  </si>
  <si>
    <t>Robson</t>
  </si>
  <si>
    <t>Evison</t>
  </si>
  <si>
    <t>Becky</t>
  </si>
  <si>
    <t>Claire</t>
  </si>
  <si>
    <t>R</t>
  </si>
  <si>
    <t>Pickard</t>
  </si>
  <si>
    <t>Cathryn</t>
  </si>
  <si>
    <t>Emma</t>
  </si>
  <si>
    <t>Hallett</t>
  </si>
  <si>
    <t>Cunliffe</t>
  </si>
  <si>
    <t>McCann</t>
  </si>
  <si>
    <t>Chantal</t>
  </si>
  <si>
    <t>Bickerton</t>
  </si>
  <si>
    <t>Alastair</t>
  </si>
  <si>
    <t>Danny</t>
  </si>
  <si>
    <t>Keith</t>
  </si>
  <si>
    <t>Lynne</t>
  </si>
  <si>
    <t>Smail</t>
  </si>
  <si>
    <t>Corner</t>
  </si>
  <si>
    <t>Pawson</t>
  </si>
  <si>
    <t>Todd</t>
  </si>
  <si>
    <t>Kim</t>
  </si>
  <si>
    <t>Collette</t>
  </si>
  <si>
    <t>Simpson</t>
  </si>
  <si>
    <t>Bainbridge</t>
  </si>
  <si>
    <t>McGuinness</t>
  </si>
  <si>
    <t>Vanessa</t>
  </si>
  <si>
    <t>Cameron</t>
  </si>
  <si>
    <t>Stevens</t>
  </si>
  <si>
    <t>Cunningham</t>
  </si>
  <si>
    <t>Bosomworth</t>
  </si>
  <si>
    <t>Robyn</t>
  </si>
  <si>
    <t>Lyn</t>
  </si>
  <si>
    <t>Daryl</t>
  </si>
  <si>
    <t>Danielle</t>
  </si>
  <si>
    <t>HARROGATE  AND  DISTRICT  TENNIS  LEAGUE</t>
  </si>
  <si>
    <t>Bethany</t>
  </si>
  <si>
    <t>Clarke</t>
  </si>
  <si>
    <t>Sheard</t>
  </si>
  <si>
    <t>Wilkins</t>
  </si>
  <si>
    <t>Janine</t>
  </si>
  <si>
    <t>Crowther</t>
  </si>
  <si>
    <t>Coates</t>
  </si>
  <si>
    <t>Page</t>
  </si>
  <si>
    <t>Wynne</t>
  </si>
  <si>
    <t>Royston</t>
  </si>
  <si>
    <t>Coombes</t>
  </si>
  <si>
    <t>Sanderson</t>
  </si>
  <si>
    <t>Mika</t>
  </si>
  <si>
    <t>Lockwood</t>
  </si>
  <si>
    <t>Shipley</t>
  </si>
  <si>
    <t>Watts</t>
  </si>
  <si>
    <t>Godfrey</t>
  </si>
  <si>
    <t>Katie</t>
  </si>
  <si>
    <t>Ralph</t>
  </si>
  <si>
    <t>Atherley</t>
  </si>
  <si>
    <t>Davis</t>
  </si>
  <si>
    <t>Astbury</t>
  </si>
  <si>
    <t>Edward</t>
  </si>
  <si>
    <t>Lambert</t>
  </si>
  <si>
    <t>Dickinson</t>
  </si>
  <si>
    <t>Vicky</t>
  </si>
  <si>
    <t>Midgley</t>
  </si>
  <si>
    <t>Morven</t>
  </si>
  <si>
    <t>McPartland</t>
  </si>
  <si>
    <t>Henry</t>
  </si>
  <si>
    <t>Morgan Williams</t>
  </si>
  <si>
    <t>Jarrod</t>
  </si>
  <si>
    <t>Lorna</t>
  </si>
  <si>
    <t>George</t>
  </si>
  <si>
    <t>Elaine</t>
  </si>
  <si>
    <t>Comerford</t>
  </si>
  <si>
    <t>S</t>
  </si>
  <si>
    <t>Riley</t>
  </si>
  <si>
    <t>Macauley</t>
  </si>
  <si>
    <t>Gillian</t>
  </si>
  <si>
    <t>Anthony</t>
  </si>
  <si>
    <t>Jack</t>
  </si>
  <si>
    <t>Upton</t>
  </si>
  <si>
    <t>Gemma</t>
  </si>
  <si>
    <t>Sheila</t>
  </si>
  <si>
    <t>Cullen</t>
  </si>
  <si>
    <t>Luke</t>
  </si>
  <si>
    <t>Fjodorovs</t>
  </si>
  <si>
    <t>Fjodorova</t>
  </si>
  <si>
    <t>Moore</t>
  </si>
  <si>
    <t>Williams</t>
  </si>
  <si>
    <t>Reed</t>
  </si>
  <si>
    <t>Jasper</t>
  </si>
  <si>
    <t>Gentle</t>
  </si>
  <si>
    <t>Pete</t>
  </si>
  <si>
    <t>Baldwin</t>
  </si>
  <si>
    <t>Walker</t>
  </si>
  <si>
    <t>Whitelaw</t>
  </si>
  <si>
    <t>Hardy</t>
  </si>
  <si>
    <t>Windwood</t>
  </si>
  <si>
    <t>Nimmo</t>
  </si>
  <si>
    <t>Broughton</t>
  </si>
  <si>
    <t>Jacklin</t>
  </si>
  <si>
    <t>Hindle</t>
  </si>
  <si>
    <t>Stuart</t>
  </si>
  <si>
    <t>Parkes</t>
  </si>
  <si>
    <t>Jillian</t>
  </si>
  <si>
    <t>Pam</t>
  </si>
  <si>
    <t>Boodt</t>
  </si>
  <si>
    <t>Roger</t>
  </si>
  <si>
    <t>Marcus</t>
  </si>
  <si>
    <t>ALMSCLIFFE</t>
  </si>
  <si>
    <t>Almscliffe</t>
  </si>
  <si>
    <t>Bayliss</t>
  </si>
  <si>
    <t>Bosworth</t>
  </si>
  <si>
    <t>Harwin</t>
  </si>
  <si>
    <t>Christopher</t>
  </si>
  <si>
    <t>Bev</t>
  </si>
  <si>
    <t>Francesca</t>
  </si>
  <si>
    <t>Bakes</t>
  </si>
  <si>
    <t>Lewis</t>
  </si>
  <si>
    <t>Johnston</t>
  </si>
  <si>
    <t>Kent</t>
  </si>
  <si>
    <t>Butterworth</t>
  </si>
  <si>
    <t>Rod</t>
  </si>
  <si>
    <t>Arina</t>
  </si>
  <si>
    <t>Curran</t>
  </si>
  <si>
    <t>Harry</t>
  </si>
  <si>
    <t>O'Brien</t>
  </si>
  <si>
    <t>Lofthouse</t>
  </si>
  <si>
    <t>Blakeley</t>
  </si>
  <si>
    <t>Piper</t>
  </si>
  <si>
    <t>Hooper</t>
  </si>
  <si>
    <t>Robbie</t>
  </si>
  <si>
    <t>Beavan</t>
  </si>
  <si>
    <t>Mandis</t>
  </si>
  <si>
    <t>Reid</t>
  </si>
  <si>
    <t>Hagues</t>
  </si>
  <si>
    <t>Mann</t>
  </si>
  <si>
    <t>Dawn</t>
  </si>
  <si>
    <t>Steel</t>
  </si>
  <si>
    <t>Fuller</t>
  </si>
  <si>
    <t>Susan</t>
  </si>
  <si>
    <t>Gosling</t>
  </si>
  <si>
    <t>Wales</t>
  </si>
  <si>
    <t>Hewson</t>
  </si>
  <si>
    <t>Park</t>
  </si>
  <si>
    <t>Rebecca</t>
  </si>
  <si>
    <t>Marie</t>
  </si>
  <si>
    <t>Scrimgeour</t>
  </si>
  <si>
    <t>Cowling</t>
  </si>
  <si>
    <t>Charters</t>
  </si>
  <si>
    <t>Yates</t>
  </si>
  <si>
    <t>Bentley</t>
  </si>
  <si>
    <t>Rider</t>
  </si>
  <si>
    <t>Monkman</t>
  </si>
  <si>
    <t>Kirsty</t>
  </si>
  <si>
    <t>Bryant</t>
  </si>
  <si>
    <t>Macdonald</t>
  </si>
  <si>
    <t>Sandy</t>
  </si>
  <si>
    <t>Ali</t>
  </si>
  <si>
    <t>Nickson</t>
  </si>
  <si>
    <t>Jayne</t>
  </si>
  <si>
    <t>Mather</t>
  </si>
  <si>
    <t>Andrews</t>
  </si>
  <si>
    <t>Natasha</t>
  </si>
  <si>
    <t>Quigley</t>
  </si>
  <si>
    <t>Frearson</t>
  </si>
  <si>
    <t>Russ</t>
  </si>
  <si>
    <t>Gaunt</t>
  </si>
  <si>
    <t>Broderstad</t>
  </si>
  <si>
    <t>Swiers</t>
  </si>
  <si>
    <t>Tate</t>
  </si>
  <si>
    <t>Gilly</t>
  </si>
  <si>
    <t>Hewlett</t>
  </si>
  <si>
    <t>Lawrence</t>
  </si>
  <si>
    <t>Charlie</t>
  </si>
  <si>
    <t>Gatford</t>
  </si>
  <si>
    <t>Topping</t>
  </si>
  <si>
    <t>Jessop</t>
  </si>
  <si>
    <t>Abnett</t>
  </si>
  <si>
    <t>Colin</t>
  </si>
  <si>
    <t>BOSTON SPA</t>
  </si>
  <si>
    <t>Boston Spa</t>
  </si>
  <si>
    <t>1 !</t>
  </si>
  <si>
    <t>Ivan</t>
  </si>
  <si>
    <t>Dechovsky</t>
  </si>
  <si>
    <t>Ramsey</t>
  </si>
  <si>
    <t>Bowling</t>
  </si>
  <si>
    <t>Lorraine</t>
  </si>
  <si>
    <t>Pearey</t>
  </si>
  <si>
    <t>Miller</t>
  </si>
  <si>
    <t>Wells</t>
  </si>
  <si>
    <t>Bowman</t>
  </si>
  <si>
    <t>Holly</t>
  </si>
  <si>
    <t>Kragiopoulos</t>
  </si>
  <si>
    <t>Berger</t>
  </si>
  <si>
    <t>Milne</t>
  </si>
  <si>
    <t>Morrissey</t>
  </si>
  <si>
    <t>Lyon</t>
  </si>
  <si>
    <t>Jordan</t>
  </si>
  <si>
    <t>Priestley</t>
  </si>
  <si>
    <t>Hinchliffe</t>
  </si>
  <si>
    <t>Shipston</t>
  </si>
  <si>
    <t>Alain</t>
  </si>
  <si>
    <t>Le Bourdon</t>
  </si>
  <si>
    <t>Kathryn</t>
  </si>
  <si>
    <t>Merton-Jones</t>
  </si>
  <si>
    <t>Baragwanath</t>
  </si>
  <si>
    <t>Susie</t>
  </si>
  <si>
    <t>Perkins</t>
  </si>
  <si>
    <t>Bryan</t>
  </si>
  <si>
    <t>Dixon</t>
  </si>
  <si>
    <t>Lightbody</t>
  </si>
  <si>
    <t>Mannall</t>
  </si>
  <si>
    <t>Clough</t>
  </si>
  <si>
    <t>Seed</t>
  </si>
  <si>
    <t>Appleyard</t>
  </si>
  <si>
    <t>Gregory</t>
  </si>
  <si>
    <t>Hubbard</t>
  </si>
  <si>
    <t>Ross</t>
  </si>
  <si>
    <t>Leventhal</t>
  </si>
  <si>
    <t>Corcoran</t>
  </si>
  <si>
    <t>Booth</t>
  </si>
  <si>
    <t>Snowdon</t>
  </si>
  <si>
    <t>Waters</t>
  </si>
  <si>
    <t>Dee</t>
  </si>
  <si>
    <t>Nolan</t>
  </si>
  <si>
    <t>Ellerby</t>
  </si>
  <si>
    <t>Hanson</t>
  </si>
  <si>
    <t>Kelly</t>
  </si>
  <si>
    <t>Lawley</t>
  </si>
  <si>
    <t>Pollock</t>
  </si>
  <si>
    <t>Spencer</t>
  </si>
  <si>
    <t>Little</t>
  </si>
  <si>
    <t>Artem</t>
  </si>
  <si>
    <t>Maggie</t>
  </si>
  <si>
    <t>Heidi</t>
  </si>
  <si>
    <t>Kate</t>
  </si>
  <si>
    <t>P+</t>
  </si>
  <si>
    <t>Simister</t>
  </si>
  <si>
    <t>Josh</t>
  </si>
  <si>
    <t>Frater</t>
  </si>
  <si>
    <t>Mansfield</t>
  </si>
  <si>
    <t>Lizzie</t>
  </si>
  <si>
    <t>Rigby</t>
  </si>
  <si>
    <t>Goddard</t>
  </si>
  <si>
    <t>Anderson</t>
  </si>
  <si>
    <t>Salisbury</t>
  </si>
  <si>
    <t>Roberts</t>
  </si>
  <si>
    <t>Elfie</t>
  </si>
  <si>
    <t>Bowles</t>
  </si>
  <si>
    <t>Pywell</t>
  </si>
  <si>
    <t>Lapthorne</t>
  </si>
  <si>
    <t>Powell</t>
  </si>
  <si>
    <t>Wyss</t>
  </si>
  <si>
    <t>Sekunda</t>
  </si>
  <si>
    <t>Ogden</t>
  </si>
  <si>
    <t>Mullen</t>
  </si>
  <si>
    <t>Dominique</t>
  </si>
  <si>
    <t>Fiona</t>
  </si>
  <si>
    <t>Troy</t>
  </si>
  <si>
    <t>Sandra</t>
  </si>
  <si>
    <t>Dodson</t>
  </si>
  <si>
    <t>Edgar</t>
  </si>
  <si>
    <t>Hale</t>
  </si>
  <si>
    <t>Jenny</t>
  </si>
  <si>
    <t>Simenacz</t>
  </si>
  <si>
    <t>Gillies</t>
  </si>
  <si>
    <t>Hollins</t>
  </si>
  <si>
    <t>Hutchinson</t>
  </si>
  <si>
    <t>King</t>
  </si>
  <si>
    <t>Roz</t>
  </si>
  <si>
    <t>Emslie</t>
  </si>
  <si>
    <t>Burnham</t>
  </si>
  <si>
    <t>A !</t>
  </si>
  <si>
    <t>Horner</t>
  </si>
  <si>
    <t>O'Grady</t>
  </si>
  <si>
    <t>Thomas</t>
  </si>
  <si>
    <t>B !</t>
  </si>
  <si>
    <t>Imogen</t>
  </si>
  <si>
    <t>A *</t>
  </si>
  <si>
    <t>Mighall</t>
  </si>
  <si>
    <t>Niamh</t>
  </si>
  <si>
    <t>Geoff</t>
  </si>
  <si>
    <t>Victoria</t>
  </si>
  <si>
    <t>Archer</t>
  </si>
  <si>
    <t>Yves</t>
  </si>
  <si>
    <t>Quemerais</t>
  </si>
  <si>
    <t>Craggs</t>
  </si>
  <si>
    <t>Hutsby</t>
  </si>
  <si>
    <t>Carpenter</t>
  </si>
  <si>
    <t>Pallant</t>
  </si>
  <si>
    <t>Springle</t>
  </si>
  <si>
    <t>Boid</t>
  </si>
  <si>
    <t>Bryden</t>
  </si>
  <si>
    <t>C *</t>
  </si>
  <si>
    <t>1 *</t>
  </si>
  <si>
    <t>Sigsworth</t>
  </si>
  <si>
    <t>Sophie</t>
  </si>
  <si>
    <t>Woon</t>
  </si>
  <si>
    <t>Grainger</t>
  </si>
  <si>
    <t>Eleanor</t>
  </si>
  <si>
    <t>Bradshaw</t>
  </si>
  <si>
    <t>C !</t>
  </si>
  <si>
    <t>Palmer</t>
  </si>
  <si>
    <t>Hayes</t>
  </si>
  <si>
    <t>Guy</t>
  </si>
  <si>
    <t>Ed</t>
  </si>
  <si>
    <t>Ollie</t>
  </si>
  <si>
    <t>H+</t>
  </si>
  <si>
    <t>Butterfield</t>
  </si>
  <si>
    <t>J+</t>
  </si>
  <si>
    <t>K+</t>
  </si>
  <si>
    <t>Rowan</t>
  </si>
  <si>
    <t>Brookes</t>
  </si>
  <si>
    <t>Morrell</t>
  </si>
  <si>
    <t>Ted</t>
  </si>
  <si>
    <t>Eyles</t>
  </si>
  <si>
    <t>McGuiness</t>
  </si>
  <si>
    <t>Melanie</t>
  </si>
  <si>
    <t>Geldhardt</t>
  </si>
  <si>
    <t>Hepworth</t>
  </si>
  <si>
    <t>B *</t>
  </si>
  <si>
    <t>Douglas</t>
  </si>
  <si>
    <t>Angie</t>
  </si>
  <si>
    <t>Katy</t>
  </si>
  <si>
    <t>Barrett</t>
  </si>
  <si>
    <t>Rule L22.1</t>
  </si>
  <si>
    <t>restriction</t>
  </si>
  <si>
    <t>for 2015</t>
  </si>
  <si>
    <t>Mashamshire</t>
  </si>
  <si>
    <t>MASHAMSHIRE</t>
  </si>
  <si>
    <t xml:space="preserve">Andy </t>
  </si>
  <si>
    <t xml:space="preserve">Matthew </t>
  </si>
  <si>
    <t>Walton</t>
  </si>
  <si>
    <t xml:space="preserve">Pam </t>
  </si>
  <si>
    <t>Cousen</t>
  </si>
  <si>
    <t>Eddie</t>
  </si>
  <si>
    <t xml:space="preserve">Sheila </t>
  </si>
  <si>
    <t>Hillary</t>
  </si>
  <si>
    <t>Lily</t>
  </si>
  <si>
    <t>Fawcett</t>
  </si>
  <si>
    <t>Padbury</t>
  </si>
  <si>
    <t>Court</t>
  </si>
  <si>
    <t>Jobling</t>
  </si>
  <si>
    <t>a</t>
  </si>
  <si>
    <t>c</t>
  </si>
  <si>
    <t>Swallow</t>
  </si>
  <si>
    <t>Zena</t>
  </si>
  <si>
    <t>Ward-Thompson</t>
  </si>
  <si>
    <t>Ellie</t>
  </si>
  <si>
    <t>Bliffey</t>
  </si>
  <si>
    <t>Iain</t>
  </si>
  <si>
    <t>Weedham</t>
  </si>
  <si>
    <t>Clayton</t>
  </si>
  <si>
    <t>Sadler</t>
  </si>
  <si>
    <t>T</t>
  </si>
  <si>
    <t>Norma</t>
  </si>
  <si>
    <t>Lara</t>
  </si>
  <si>
    <t>Theakston</t>
  </si>
  <si>
    <t>Clyde</t>
  </si>
  <si>
    <t>Frank</t>
  </si>
  <si>
    <t>Kucera</t>
  </si>
  <si>
    <t>Goodhall</t>
  </si>
  <si>
    <t>Isherwood</t>
  </si>
  <si>
    <t>Tease</t>
  </si>
  <si>
    <t>Scaife</t>
  </si>
  <si>
    <t>Elsworthy</t>
  </si>
  <si>
    <t>Benn</t>
  </si>
  <si>
    <t>Barry</t>
  </si>
  <si>
    <t>Cole</t>
  </si>
  <si>
    <t>Ash</t>
  </si>
  <si>
    <t>Triffitt</t>
  </si>
  <si>
    <t>Castlelow</t>
  </si>
  <si>
    <t>Sherie</t>
  </si>
  <si>
    <t>Ashman</t>
  </si>
  <si>
    <t>Scullion</t>
  </si>
  <si>
    <t xml:space="preserve">Becci </t>
  </si>
  <si>
    <t>Jeremy</t>
  </si>
  <si>
    <t>Reddish</t>
  </si>
  <si>
    <t>Halsall</t>
  </si>
  <si>
    <t>Flynn</t>
  </si>
  <si>
    <t>Muncaster</t>
  </si>
  <si>
    <t>Joe</t>
  </si>
  <si>
    <t>Orr</t>
  </si>
  <si>
    <t>Lilleywhite</t>
  </si>
  <si>
    <t>cruve</t>
  </si>
  <si>
    <t>Rawlins</t>
  </si>
  <si>
    <t>Frudd</t>
  </si>
  <si>
    <t>Petchey</t>
  </si>
  <si>
    <t>Palethorpe</t>
  </si>
  <si>
    <t xml:space="preserve">Barry </t>
  </si>
  <si>
    <t>Tommi</t>
  </si>
  <si>
    <t>Blacker</t>
  </si>
  <si>
    <t>Parks</t>
  </si>
  <si>
    <t>Goode</t>
  </si>
  <si>
    <t>Collyer</t>
  </si>
  <si>
    <t>Belcher</t>
  </si>
  <si>
    <t>Coverdale</t>
  </si>
  <si>
    <t>Green</t>
  </si>
  <si>
    <t>Petrovan</t>
  </si>
  <si>
    <t>Jos</t>
  </si>
  <si>
    <t>Morrisey</t>
  </si>
  <si>
    <t>Pierce</t>
  </si>
  <si>
    <t>Truman</t>
  </si>
  <si>
    <t>Barnes</t>
  </si>
  <si>
    <t>Sanders</t>
  </si>
  <si>
    <t>Kitching</t>
  </si>
  <si>
    <t>Iebure</t>
  </si>
  <si>
    <t>Makin</t>
  </si>
  <si>
    <t>Sofie</t>
  </si>
  <si>
    <t>Berger?</t>
  </si>
  <si>
    <t>Broadwith/Otter</t>
  </si>
  <si>
    <t>Landau</t>
  </si>
  <si>
    <t>Pain/Payne</t>
  </si>
  <si>
    <t>Glen</t>
  </si>
  <si>
    <t>Stuart/Stewart</t>
  </si>
  <si>
    <t>Bedford</t>
  </si>
  <si>
    <t>Cassius</t>
  </si>
  <si>
    <t>Duckworth</t>
  </si>
  <si>
    <t>Webster</t>
  </si>
  <si>
    <t>Stoner</t>
  </si>
  <si>
    <t>Roseanne</t>
  </si>
  <si>
    <t>Eckart</t>
  </si>
  <si>
    <t>Merrifield</t>
  </si>
  <si>
    <t>Fergus</t>
  </si>
  <si>
    <t>Bright</t>
  </si>
  <si>
    <t>Tetlow</t>
  </si>
  <si>
    <t>Armer</t>
  </si>
  <si>
    <t>Leftley</t>
  </si>
  <si>
    <t xml:space="preserve">Steve </t>
  </si>
  <si>
    <t>Eggleston</t>
  </si>
  <si>
    <t>Saddler</t>
  </si>
  <si>
    <t>simon</t>
  </si>
  <si>
    <t xml:space="preserve">David </t>
  </si>
  <si>
    <t>Noreen</t>
  </si>
  <si>
    <t>Hamblin</t>
  </si>
  <si>
    <t>Johnny</t>
  </si>
  <si>
    <t>Robert/Bob</t>
  </si>
  <si>
    <t>Sheree</t>
  </si>
  <si>
    <t>Fred?</t>
  </si>
  <si>
    <t>Maurice</t>
  </si>
  <si>
    <t>Lou</t>
  </si>
  <si>
    <t>Atkinson</t>
  </si>
  <si>
    <t>Kuchera</t>
  </si>
  <si>
    <t>Terry</t>
  </si>
  <si>
    <t>Rick</t>
  </si>
  <si>
    <t>Hartley</t>
  </si>
  <si>
    <t>Lonsdale</t>
  </si>
  <si>
    <t>Marianne</t>
  </si>
  <si>
    <t>Carr-whitworth?</t>
  </si>
  <si>
    <t>Didi</t>
  </si>
  <si>
    <t>Latto</t>
  </si>
  <si>
    <t>Poulton</t>
  </si>
  <si>
    <t>Linley</t>
  </si>
  <si>
    <t>London</t>
  </si>
  <si>
    <t>Plowman</t>
  </si>
  <si>
    <t>Lynda</t>
  </si>
  <si>
    <t>Towers</t>
  </si>
  <si>
    <t>2015</t>
  </si>
  <si>
    <t>Priestly</t>
  </si>
  <si>
    <t>Ansley/Ainsley</t>
  </si>
  <si>
    <t>Reader</t>
  </si>
  <si>
    <t>Woodward/woodford</t>
  </si>
  <si>
    <t>Fawlus/Fawcliss</t>
  </si>
  <si>
    <t>Olly</t>
  </si>
  <si>
    <t>Ellison</t>
  </si>
  <si>
    <t>Gilman</t>
  </si>
  <si>
    <t>Oli</t>
  </si>
  <si>
    <t>Corkill</t>
  </si>
  <si>
    <t>Barker</t>
  </si>
  <si>
    <t>Dight</t>
  </si>
  <si>
    <t>Gabi</t>
  </si>
  <si>
    <t>Cockerhan</t>
  </si>
  <si>
    <t>Greenwood</t>
  </si>
  <si>
    <t xml:space="preserve">Jack </t>
  </si>
  <si>
    <t>H elen</t>
  </si>
  <si>
    <t>Couchman</t>
  </si>
  <si>
    <t>Ingram</t>
  </si>
  <si>
    <t>Ireland/Island</t>
  </si>
  <si>
    <t>Carr</t>
  </si>
  <si>
    <t>Howells</t>
  </si>
  <si>
    <t>Leslie</t>
  </si>
  <si>
    <t>McDonald</t>
  </si>
  <si>
    <t>scott - Brown</t>
  </si>
  <si>
    <t>Sloan</t>
  </si>
  <si>
    <t>b</t>
  </si>
  <si>
    <t>Joyce</t>
  </si>
  <si>
    <t>Nicki</t>
  </si>
  <si>
    <t>Lumry</t>
  </si>
  <si>
    <t>Archie</t>
  </si>
  <si>
    <t>Cawdry</t>
  </si>
  <si>
    <t>Ireland</t>
  </si>
  <si>
    <t>Forster</t>
  </si>
  <si>
    <t>Pen</t>
  </si>
  <si>
    <t>Robertson</t>
  </si>
  <si>
    <t>Lawton</t>
  </si>
  <si>
    <t>Coulter</t>
  </si>
  <si>
    <t>Roma</t>
  </si>
  <si>
    <t>Battersby</t>
  </si>
  <si>
    <t xml:space="preserve">Tom </t>
  </si>
  <si>
    <t>Hendry</t>
  </si>
  <si>
    <t>missing</t>
  </si>
  <si>
    <t>player</t>
  </si>
  <si>
    <t>Deb</t>
  </si>
  <si>
    <t>Viners</t>
  </si>
  <si>
    <t>Cross</t>
  </si>
  <si>
    <t>Munroe</t>
  </si>
  <si>
    <t>Casson</t>
  </si>
  <si>
    <t>Carrick</t>
  </si>
  <si>
    <t>Burkin</t>
  </si>
  <si>
    <t>Loz/Lawrence</t>
  </si>
  <si>
    <t>pair</t>
  </si>
  <si>
    <t xml:space="preserve">Graham </t>
  </si>
  <si>
    <t>Wyld</t>
  </si>
  <si>
    <t>Hope</t>
  </si>
  <si>
    <t>Watson?</t>
  </si>
  <si>
    <t xml:space="preserve">Amanda </t>
  </si>
  <si>
    <t>Simone</t>
  </si>
  <si>
    <t>Gordon</t>
  </si>
  <si>
    <t>Varley</t>
  </si>
  <si>
    <t>Boyes-Park</t>
  </si>
  <si>
    <t>missing player</t>
  </si>
  <si>
    <t>McBurney</t>
  </si>
  <si>
    <t>Jeynes/Joynes</t>
  </si>
  <si>
    <t>Bonn</t>
  </si>
  <si>
    <t>Katerina</t>
  </si>
  <si>
    <t>Nixon</t>
  </si>
  <si>
    <t>Jonatha</t>
  </si>
  <si>
    <t>Oxley</t>
  </si>
  <si>
    <t>SheridanGascoyne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</si>
</sst>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9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0" fillId="8" borderId="0" xfId="0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/>
    </xf>
    <xf numFmtId="0" fontId="0" fillId="11" borderId="0" xfId="0" applyFont="1" applyFill="1" applyAlignment="1">
      <alignment/>
    </xf>
    <xf numFmtId="0" fontId="0" fillId="38" borderId="0" xfId="0" applyFill="1" applyAlignment="1">
      <alignment/>
    </xf>
    <xf numFmtId="0" fontId="0" fillId="25" borderId="0" xfId="0" applyFill="1" applyAlignment="1">
      <alignment/>
    </xf>
    <xf numFmtId="0" fontId="6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19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0" borderId="0" xfId="0" applyFont="1" applyFill="1" applyAlignment="1" quotePrefix="1">
      <alignment horizontal="center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9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9">
      <selection activeCell="Y60" sqref="Y60"/>
    </sheetView>
  </sheetViews>
  <sheetFormatPr defaultColWidth="9.140625" defaultRowHeight="12.75"/>
  <cols>
    <col min="1" max="1" width="6.00390625" style="15" customWidth="1"/>
    <col min="2" max="2" width="8.7109375" style="15" customWidth="1"/>
    <col min="3" max="3" width="6.7109375" style="15" customWidth="1"/>
    <col min="4" max="4" width="4.7109375" style="15" customWidth="1"/>
    <col min="5" max="5" width="10.00390625" style="18" bestFit="1" customWidth="1"/>
    <col min="6" max="6" width="12.57421875" style="18" customWidth="1"/>
    <col min="7" max="7" width="10.421875" style="15" customWidth="1"/>
    <col min="8" max="28" width="4.00390625" style="1" customWidth="1"/>
    <col min="29" max="30" width="9.140625" style="1" customWidth="1"/>
    <col min="31" max="31" width="8.8515625" style="13" customWidth="1"/>
    <col min="32" max="32" width="13.140625" style="1" customWidth="1"/>
    <col min="33" max="16384" width="9.140625" style="1" customWidth="1"/>
  </cols>
  <sheetData>
    <row r="1" spans="1:31" s="5" customFormat="1" ht="15.75">
      <c r="A1" s="17" t="s">
        <v>353</v>
      </c>
      <c r="B1" s="11"/>
      <c r="C1" s="11"/>
      <c r="D1" s="11"/>
      <c r="E1" s="17"/>
      <c r="F1" s="26"/>
      <c r="G1" s="29"/>
      <c r="AE1" s="7"/>
    </row>
    <row r="2" ht="12.75">
      <c r="A2" s="18"/>
    </row>
    <row r="3" spans="1:32" s="8" customFormat="1" ht="15.75">
      <c r="A3" s="17" t="s">
        <v>3</v>
      </c>
      <c r="B3" s="11"/>
      <c r="C3" s="12"/>
      <c r="D3" s="12"/>
      <c r="E3" s="27"/>
      <c r="F3" s="27"/>
      <c r="G3" s="12"/>
      <c r="AC3" s="51" t="s">
        <v>2</v>
      </c>
      <c r="AD3" s="52"/>
      <c r="AE3" s="53"/>
      <c r="AF3" s="54" t="s">
        <v>774</v>
      </c>
    </row>
    <row r="6" spans="1:32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627</v>
      </c>
      <c r="T6" s="3" t="s">
        <v>149</v>
      </c>
      <c r="U6" s="3" t="s">
        <v>1</v>
      </c>
      <c r="V6" s="3" t="s">
        <v>157</v>
      </c>
      <c r="W6" s="3" t="s">
        <v>225</v>
      </c>
      <c r="X6" s="3" t="s">
        <v>128</v>
      </c>
      <c r="Y6" s="3" t="s">
        <v>246</v>
      </c>
      <c r="Z6" s="3" t="s">
        <v>322</v>
      </c>
      <c r="AA6" s="3"/>
      <c r="AB6" s="3"/>
      <c r="AC6" s="3" t="s">
        <v>174</v>
      </c>
      <c r="AD6" s="3" t="s">
        <v>175</v>
      </c>
      <c r="AE6" s="4" t="s">
        <v>175</v>
      </c>
      <c r="AF6" s="3" t="s">
        <v>181</v>
      </c>
    </row>
    <row r="7" spans="7:31" ht="12.75">
      <c r="G7" s="25" t="s">
        <v>643</v>
      </c>
      <c r="U7" s="1" t="s">
        <v>589</v>
      </c>
      <c r="AC7" s="3" t="s">
        <v>179</v>
      </c>
      <c r="AD7" s="3" t="s">
        <v>179</v>
      </c>
      <c r="AE7" s="4" t="s">
        <v>180</v>
      </c>
    </row>
    <row r="8" spans="7:31" ht="12.75">
      <c r="G8" s="25" t="s">
        <v>644</v>
      </c>
      <c r="AC8" s="3"/>
      <c r="AD8" s="3"/>
      <c r="AE8" s="4"/>
    </row>
    <row r="10" spans="1:32" ht="12.75">
      <c r="A10" s="15" t="s">
        <v>0</v>
      </c>
      <c r="B10" s="15" t="s">
        <v>259</v>
      </c>
      <c r="C10" s="19" t="s">
        <v>10</v>
      </c>
      <c r="D10" s="19">
        <v>1</v>
      </c>
      <c r="E10" s="18" t="s">
        <v>165</v>
      </c>
      <c r="F10" s="18" t="s">
        <v>442</v>
      </c>
      <c r="G10" s="15">
        <v>1</v>
      </c>
      <c r="H10">
        <v>3</v>
      </c>
      <c r="I10">
        <v>3</v>
      </c>
      <c r="J10">
        <v>1</v>
      </c>
      <c r="K10">
        <v>3</v>
      </c>
      <c r="L10">
        <v>2.5</v>
      </c>
      <c r="M10">
        <v>2</v>
      </c>
      <c r="N10">
        <v>1.5</v>
      </c>
      <c r="O10">
        <v>3</v>
      </c>
      <c r="P10"/>
      <c r="Q10">
        <v>1</v>
      </c>
      <c r="R10"/>
      <c r="S10"/>
      <c r="T10" s="47"/>
      <c r="U10"/>
      <c r="V10"/>
      <c r="W10"/>
      <c r="X10"/>
      <c r="Y10"/>
      <c r="Z10"/>
      <c r="AA10"/>
      <c r="AC10" s="1">
        <f aca="true" t="shared" si="0" ref="AC10:AC16">COUNT(H10:AB10)</f>
        <v>9</v>
      </c>
      <c r="AD10" s="1">
        <f aca="true" t="shared" si="1" ref="AD10:AD16">AC10*3</f>
        <v>27</v>
      </c>
      <c r="AE10" s="13">
        <f aca="true" t="shared" si="2" ref="AE10:AE16">SUM(H10:AB10)</f>
        <v>20</v>
      </c>
      <c r="AF10" s="14">
        <f aca="true" t="shared" si="3" ref="AF10:AF16">100*AE10/AD10</f>
        <v>74.07407407407408</v>
      </c>
    </row>
    <row r="11" spans="1:32" ht="12.75">
      <c r="A11" s="15" t="s">
        <v>0</v>
      </c>
      <c r="B11" s="15" t="s">
        <v>259</v>
      </c>
      <c r="C11" s="19" t="s">
        <v>10</v>
      </c>
      <c r="D11" s="19">
        <v>1</v>
      </c>
      <c r="E11" s="18" t="s">
        <v>137</v>
      </c>
      <c r="F11" s="18" t="s">
        <v>486</v>
      </c>
      <c r="H11"/>
      <c r="I11">
        <v>3</v>
      </c>
      <c r="J11"/>
      <c r="K11"/>
      <c r="L11">
        <v>2</v>
      </c>
      <c r="M11"/>
      <c r="N11"/>
      <c r="O11"/>
      <c r="P11"/>
      <c r="Q11"/>
      <c r="R11"/>
      <c r="S11">
        <v>3</v>
      </c>
      <c r="T11" s="47"/>
      <c r="U11"/>
      <c r="V11"/>
      <c r="W11"/>
      <c r="X11"/>
      <c r="Y11"/>
      <c r="Z11"/>
      <c r="AA11"/>
      <c r="AC11" s="1">
        <f t="shared" si="0"/>
        <v>3</v>
      </c>
      <c r="AD11" s="1">
        <f t="shared" si="1"/>
        <v>9</v>
      </c>
      <c r="AE11" s="13">
        <f t="shared" si="2"/>
        <v>8</v>
      </c>
      <c r="AF11" s="14">
        <f t="shared" si="3"/>
        <v>88.88888888888889</v>
      </c>
    </row>
    <row r="12" spans="1:32" ht="12.75">
      <c r="A12" s="15" t="s">
        <v>0</v>
      </c>
      <c r="B12" s="15" t="s">
        <v>259</v>
      </c>
      <c r="C12" s="19" t="s">
        <v>10</v>
      </c>
      <c r="D12" s="19">
        <v>1</v>
      </c>
      <c r="E12" s="18" t="s">
        <v>613</v>
      </c>
      <c r="F12" s="18" t="s">
        <v>614</v>
      </c>
      <c r="H12">
        <v>3</v>
      </c>
      <c r="I12">
        <v>3</v>
      </c>
      <c r="J12">
        <v>2</v>
      </c>
      <c r="K12"/>
      <c r="L12"/>
      <c r="M12">
        <v>3</v>
      </c>
      <c r="N12"/>
      <c r="O12"/>
      <c r="P12"/>
      <c r="Q12"/>
      <c r="R12"/>
      <c r="S12"/>
      <c r="T12" s="47">
        <v>3</v>
      </c>
      <c r="U12">
        <v>3</v>
      </c>
      <c r="V12"/>
      <c r="W12"/>
      <c r="X12"/>
      <c r="Y12"/>
      <c r="Z12"/>
      <c r="AA12"/>
      <c r="AC12" s="1">
        <f t="shared" si="0"/>
        <v>6</v>
      </c>
      <c r="AD12" s="1">
        <f t="shared" si="1"/>
        <v>18</v>
      </c>
      <c r="AE12" s="13">
        <f t="shared" si="2"/>
        <v>17</v>
      </c>
      <c r="AF12" s="14">
        <f t="shared" si="3"/>
        <v>94.44444444444444</v>
      </c>
    </row>
    <row r="13" spans="1:32" ht="12.75">
      <c r="A13" s="15" t="s">
        <v>0</v>
      </c>
      <c r="B13" s="15" t="s">
        <v>259</v>
      </c>
      <c r="C13" s="19" t="s">
        <v>10</v>
      </c>
      <c r="D13" s="19">
        <v>1</v>
      </c>
      <c r="E13" s="18" t="s">
        <v>599</v>
      </c>
      <c r="F13" s="18" t="s">
        <v>567</v>
      </c>
      <c r="G13" s="15" t="s">
        <v>8</v>
      </c>
      <c r="H13"/>
      <c r="I13"/>
      <c r="J13">
        <v>1.5</v>
      </c>
      <c r="K13">
        <v>3</v>
      </c>
      <c r="L13"/>
      <c r="M13">
        <v>1.5</v>
      </c>
      <c r="N13">
        <v>3</v>
      </c>
      <c r="O13">
        <v>3</v>
      </c>
      <c r="P13">
        <v>3</v>
      </c>
      <c r="Q13">
        <v>2.5</v>
      </c>
      <c r="R13">
        <v>3</v>
      </c>
      <c r="S13"/>
      <c r="T13" s="47">
        <v>2.5</v>
      </c>
      <c r="U13">
        <v>3</v>
      </c>
      <c r="V13"/>
      <c r="W13"/>
      <c r="X13"/>
      <c r="Y13"/>
      <c r="Z13"/>
      <c r="AA13"/>
      <c r="AC13" s="1">
        <f t="shared" si="0"/>
        <v>10</v>
      </c>
      <c r="AD13" s="1">
        <f t="shared" si="1"/>
        <v>30</v>
      </c>
      <c r="AE13" s="13">
        <f t="shared" si="2"/>
        <v>26</v>
      </c>
      <c r="AF13" s="14">
        <f t="shared" si="3"/>
        <v>86.66666666666667</v>
      </c>
    </row>
    <row r="14" spans="1:32" ht="12.75">
      <c r="A14" s="15" t="s">
        <v>0</v>
      </c>
      <c r="B14" s="15" t="s">
        <v>259</v>
      </c>
      <c r="C14" s="19" t="s">
        <v>10</v>
      </c>
      <c r="D14" s="19">
        <v>1</v>
      </c>
      <c r="E14" s="18" t="s">
        <v>39</v>
      </c>
      <c r="F14" s="18" t="s">
        <v>197</v>
      </c>
      <c r="H14"/>
      <c r="I14"/>
      <c r="J14"/>
      <c r="K14">
        <v>3</v>
      </c>
      <c r="L14"/>
      <c r="M14"/>
      <c r="N14"/>
      <c r="O14"/>
      <c r="P14"/>
      <c r="Q14"/>
      <c r="R14"/>
      <c r="S14"/>
      <c r="T14" s="47"/>
      <c r="U14"/>
      <c r="V14"/>
      <c r="W14"/>
      <c r="X14"/>
      <c r="Y14"/>
      <c r="Z14"/>
      <c r="AA14"/>
      <c r="AC14" s="1">
        <f t="shared" si="0"/>
        <v>1</v>
      </c>
      <c r="AD14" s="1">
        <f t="shared" si="1"/>
        <v>3</v>
      </c>
      <c r="AE14" s="13">
        <f t="shared" si="2"/>
        <v>3</v>
      </c>
      <c r="AF14" s="14">
        <f t="shared" si="3"/>
        <v>100</v>
      </c>
    </row>
    <row r="15" spans="1:32" ht="12.75">
      <c r="A15" s="15" t="s">
        <v>0</v>
      </c>
      <c r="B15" s="15" t="s">
        <v>259</v>
      </c>
      <c r="C15" s="19" t="s">
        <v>10</v>
      </c>
      <c r="D15" s="19">
        <v>1</v>
      </c>
      <c r="E15" s="18" t="s">
        <v>146</v>
      </c>
      <c r="F15" s="18" t="s">
        <v>200</v>
      </c>
      <c r="G15" s="15" t="s">
        <v>8</v>
      </c>
      <c r="H15"/>
      <c r="I15"/>
      <c r="J15"/>
      <c r="K15"/>
      <c r="L15"/>
      <c r="M15"/>
      <c r="N15"/>
      <c r="O15"/>
      <c r="P15"/>
      <c r="Q15"/>
      <c r="R15">
        <v>3</v>
      </c>
      <c r="S15"/>
      <c r="T15" s="47"/>
      <c r="U15"/>
      <c r="V15"/>
      <c r="W15"/>
      <c r="X15"/>
      <c r="Y15"/>
      <c r="Z15"/>
      <c r="AA15"/>
      <c r="AC15" s="1">
        <f t="shared" si="0"/>
        <v>1</v>
      </c>
      <c r="AD15" s="1">
        <f t="shared" si="1"/>
        <v>3</v>
      </c>
      <c r="AE15" s="13">
        <f t="shared" si="2"/>
        <v>3</v>
      </c>
      <c r="AF15" s="14">
        <f t="shared" si="3"/>
        <v>100</v>
      </c>
    </row>
    <row r="16" spans="1:32" ht="12.75">
      <c r="A16" s="15" t="s">
        <v>0</v>
      </c>
      <c r="B16" s="15" t="s">
        <v>259</v>
      </c>
      <c r="C16" s="19" t="s">
        <v>10</v>
      </c>
      <c r="D16" s="19">
        <v>1</v>
      </c>
      <c r="E16" s="18" t="s">
        <v>222</v>
      </c>
      <c r="F16" s="18" t="s">
        <v>229</v>
      </c>
      <c r="H16"/>
      <c r="I16"/>
      <c r="J16"/>
      <c r="K16"/>
      <c r="L16"/>
      <c r="M16"/>
      <c r="N16"/>
      <c r="O16"/>
      <c r="P16"/>
      <c r="Q16"/>
      <c r="R16">
        <v>3</v>
      </c>
      <c r="S16">
        <v>1</v>
      </c>
      <c r="T16" s="47"/>
      <c r="U16"/>
      <c r="V16"/>
      <c r="W16"/>
      <c r="X16"/>
      <c r="Y16"/>
      <c r="Z16"/>
      <c r="AA16"/>
      <c r="AC16" s="1">
        <f t="shared" si="0"/>
        <v>2</v>
      </c>
      <c r="AD16" s="1">
        <f t="shared" si="1"/>
        <v>6</v>
      </c>
      <c r="AE16" s="13">
        <f t="shared" si="2"/>
        <v>4</v>
      </c>
      <c r="AF16" s="14">
        <f t="shared" si="3"/>
        <v>66.66666666666667</v>
      </c>
    </row>
    <row r="17" spans="1:32" ht="12.75">
      <c r="A17" s="15" t="s">
        <v>0</v>
      </c>
      <c r="B17" s="15" t="s">
        <v>259</v>
      </c>
      <c r="C17" s="19" t="s">
        <v>10</v>
      </c>
      <c r="D17" s="19">
        <v>1</v>
      </c>
      <c r="E17" s="18" t="s">
        <v>288</v>
      </c>
      <c r="F17" s="18" t="s">
        <v>289</v>
      </c>
      <c r="H17">
        <v>3</v>
      </c>
      <c r="I17"/>
      <c r="J17"/>
      <c r="K17"/>
      <c r="L17">
        <v>2</v>
      </c>
      <c r="M17"/>
      <c r="N17"/>
      <c r="O17"/>
      <c r="P17">
        <v>2.5</v>
      </c>
      <c r="Q17"/>
      <c r="R17"/>
      <c r="S17"/>
      <c r="T17" s="47">
        <v>3</v>
      </c>
      <c r="U17"/>
      <c r="V17"/>
      <c r="W17"/>
      <c r="X17"/>
      <c r="Y17"/>
      <c r="Z17"/>
      <c r="AA17"/>
      <c r="AC17" s="1">
        <f>COUNT(H17:AB17)</f>
        <v>4</v>
      </c>
      <c r="AD17" s="1">
        <f>AC17*3</f>
        <v>12</v>
      </c>
      <c r="AE17" s="13">
        <f>SUM(H17:AB17)</f>
        <v>10.5</v>
      </c>
      <c r="AF17" s="14">
        <f>100*AE17/AD17</f>
        <v>87.5</v>
      </c>
    </row>
    <row r="18" spans="1:32" ht="12.75">
      <c r="A18" s="15" t="s">
        <v>0</v>
      </c>
      <c r="B18" s="15" t="s">
        <v>259</v>
      </c>
      <c r="C18" s="19" t="s">
        <v>10</v>
      </c>
      <c r="D18" s="19">
        <v>1</v>
      </c>
      <c r="E18" s="18" t="s">
        <v>552</v>
      </c>
      <c r="F18" s="18" t="s">
        <v>777</v>
      </c>
      <c r="H18"/>
      <c r="I18"/>
      <c r="J18"/>
      <c r="K18"/>
      <c r="L18"/>
      <c r="M18"/>
      <c r="N18">
        <v>2.5</v>
      </c>
      <c r="O18"/>
      <c r="P18">
        <v>3</v>
      </c>
      <c r="Q18">
        <v>1.5</v>
      </c>
      <c r="R18"/>
      <c r="S18">
        <v>2.5</v>
      </c>
      <c r="T18" s="47"/>
      <c r="U18">
        <v>1.5</v>
      </c>
      <c r="V18"/>
      <c r="W18"/>
      <c r="X18"/>
      <c r="Y18"/>
      <c r="Z18"/>
      <c r="AA18"/>
      <c r="AC18" s="1">
        <f>COUNT(H18:AB18)</f>
        <v>5</v>
      </c>
      <c r="AD18" s="1">
        <f>AC18*3</f>
        <v>15</v>
      </c>
      <c r="AE18" s="13">
        <f>SUM(H18:AB18)</f>
        <v>11</v>
      </c>
      <c r="AF18" s="14">
        <f>100*AE18/AD18</f>
        <v>73.33333333333333</v>
      </c>
    </row>
    <row r="19" spans="1:32" ht="12.75">
      <c r="A19" s="15" t="s">
        <v>0</v>
      </c>
      <c r="B19" s="15" t="s">
        <v>259</v>
      </c>
      <c r="C19" s="19" t="s">
        <v>10</v>
      </c>
      <c r="D19" s="19">
        <v>1</v>
      </c>
      <c r="E19" s="18" t="s">
        <v>92</v>
      </c>
      <c r="F19" s="18" t="s">
        <v>469</v>
      </c>
      <c r="H19"/>
      <c r="I19"/>
      <c r="J19"/>
      <c r="K19"/>
      <c r="L19"/>
      <c r="M19"/>
      <c r="N19"/>
      <c r="O19">
        <v>1</v>
      </c>
      <c r="P19"/>
      <c r="Q19"/>
      <c r="R19"/>
      <c r="S19"/>
      <c r="T19" s="47"/>
      <c r="U19"/>
      <c r="V19"/>
      <c r="W19"/>
      <c r="X19"/>
      <c r="Y19"/>
      <c r="Z19"/>
      <c r="AA19"/>
      <c r="AC19" s="1">
        <f>COUNT(H19:AB19)</f>
        <v>1</v>
      </c>
      <c r="AD19" s="1">
        <f>AC19*3</f>
        <v>3</v>
      </c>
      <c r="AE19" s="13">
        <f>SUM(H19:AB19)</f>
        <v>1</v>
      </c>
      <c r="AF19" s="14">
        <f>100*AE19/AD19</f>
        <v>33.333333333333336</v>
      </c>
    </row>
    <row r="20" spans="1:32" s="40" customFormat="1" ht="12.75">
      <c r="A20" s="49"/>
      <c r="B20" s="49"/>
      <c r="C20" s="62"/>
      <c r="D20" s="62"/>
      <c r="E20" s="48"/>
      <c r="F20" s="48"/>
      <c r="G20" s="49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C20" s="40">
        <f>SUM(AC10:AC19)</f>
        <v>42</v>
      </c>
      <c r="AD20" s="40">
        <f>AC20*3</f>
        <v>126</v>
      </c>
      <c r="AE20" s="63"/>
      <c r="AF20" s="64"/>
    </row>
    <row r="21" spans="1:32" ht="12.75">
      <c r="A21" s="15" t="s">
        <v>0</v>
      </c>
      <c r="B21" s="15" t="s">
        <v>259</v>
      </c>
      <c r="C21" s="15" t="s">
        <v>8</v>
      </c>
      <c r="D21" s="19">
        <v>1</v>
      </c>
      <c r="E21" s="18" t="s">
        <v>222</v>
      </c>
      <c r="F21" s="18" t="s">
        <v>229</v>
      </c>
      <c r="H21"/>
      <c r="I21"/>
      <c r="J21"/>
      <c r="K21"/>
      <c r="L21"/>
      <c r="M21">
        <v>0</v>
      </c>
      <c r="N21">
        <v>0.5</v>
      </c>
      <c r="O21"/>
      <c r="P21"/>
      <c r="Q21">
        <v>1</v>
      </c>
      <c r="R21"/>
      <c r="S21"/>
      <c r="T21" s="33"/>
      <c r="U21"/>
      <c r="V21"/>
      <c r="W21"/>
      <c r="X21"/>
      <c r="Y21"/>
      <c r="Z21"/>
      <c r="AA21"/>
      <c r="AC21" s="1">
        <f aca="true" t="shared" si="4" ref="AC21:AC28">COUNT(H21:AB21)</f>
        <v>3</v>
      </c>
      <c r="AD21" s="1">
        <f aca="true" t="shared" si="5" ref="AD21:AD30">AC21*3</f>
        <v>9</v>
      </c>
      <c r="AE21" s="13">
        <f aca="true" t="shared" si="6" ref="AE21:AE28">SUM(H21:AB21)</f>
        <v>1.5</v>
      </c>
      <c r="AF21" s="14">
        <f aca="true" t="shared" si="7" ref="AF21:AF28">100*AE21/AD21</f>
        <v>16.666666666666668</v>
      </c>
    </row>
    <row r="22" spans="1:32" ht="12.75">
      <c r="A22" s="15" t="s">
        <v>0</v>
      </c>
      <c r="B22" s="15" t="s">
        <v>259</v>
      </c>
      <c r="C22" s="15" t="s">
        <v>8</v>
      </c>
      <c r="D22" s="19">
        <v>1</v>
      </c>
      <c r="E22" s="18" t="s">
        <v>129</v>
      </c>
      <c r="F22" s="18" t="s">
        <v>287</v>
      </c>
      <c r="G22" s="15" t="s">
        <v>8</v>
      </c>
      <c r="H22">
        <v>0</v>
      </c>
      <c r="I22">
        <v>1.5</v>
      </c>
      <c r="J22">
        <v>0.5</v>
      </c>
      <c r="K22">
        <v>0</v>
      </c>
      <c r="L22">
        <v>1</v>
      </c>
      <c r="M22"/>
      <c r="N22"/>
      <c r="O22"/>
      <c r="P22">
        <v>0.5</v>
      </c>
      <c r="Q22">
        <v>0.5</v>
      </c>
      <c r="R22">
        <v>0</v>
      </c>
      <c r="S22">
        <v>0.5</v>
      </c>
      <c r="T22" s="45">
        <v>0</v>
      </c>
      <c r="U22"/>
      <c r="V22"/>
      <c r="W22"/>
      <c r="X22"/>
      <c r="Y22"/>
      <c r="Z22"/>
      <c r="AA22"/>
      <c r="AC22" s="1">
        <f t="shared" si="4"/>
        <v>10</v>
      </c>
      <c r="AD22" s="1">
        <f>AC22*3-1</f>
        <v>29</v>
      </c>
      <c r="AE22" s="13">
        <f t="shared" si="6"/>
        <v>4.5</v>
      </c>
      <c r="AF22" s="14">
        <f t="shared" si="7"/>
        <v>15.517241379310345</v>
      </c>
    </row>
    <row r="23" spans="1:32" ht="12.75">
      <c r="A23" s="15" t="s">
        <v>0</v>
      </c>
      <c r="B23" s="15" t="s">
        <v>259</v>
      </c>
      <c r="C23" s="15" t="s">
        <v>8</v>
      </c>
      <c r="D23" s="19">
        <v>1</v>
      </c>
      <c r="E23" s="18" t="s">
        <v>371</v>
      </c>
      <c r="F23" s="18" t="s">
        <v>214</v>
      </c>
      <c r="G23" s="15" t="s">
        <v>8</v>
      </c>
      <c r="H23">
        <v>0</v>
      </c>
      <c r="I23"/>
      <c r="J23">
        <v>0</v>
      </c>
      <c r="K23">
        <v>0</v>
      </c>
      <c r="L23"/>
      <c r="M23">
        <v>0</v>
      </c>
      <c r="N23">
        <v>0.5</v>
      </c>
      <c r="O23"/>
      <c r="P23">
        <v>0.5</v>
      </c>
      <c r="Q23"/>
      <c r="R23"/>
      <c r="S23">
        <v>1</v>
      </c>
      <c r="T23" s="45">
        <v>1</v>
      </c>
      <c r="U23">
        <v>0</v>
      </c>
      <c r="V23"/>
      <c r="W23"/>
      <c r="X23"/>
      <c r="Y23"/>
      <c r="Z23"/>
      <c r="AA23"/>
      <c r="AC23" s="1">
        <f t="shared" si="4"/>
        <v>9</v>
      </c>
      <c r="AD23" s="1">
        <f>AC23*3-1</f>
        <v>26</v>
      </c>
      <c r="AE23" s="13">
        <f t="shared" si="6"/>
        <v>3</v>
      </c>
      <c r="AF23" s="14">
        <f t="shared" si="7"/>
        <v>11.538461538461538</v>
      </c>
    </row>
    <row r="24" spans="1:32" ht="12.75">
      <c r="A24" s="15" t="s">
        <v>0</v>
      </c>
      <c r="B24" s="15" t="s">
        <v>259</v>
      </c>
      <c r="C24" s="15" t="s">
        <v>8</v>
      </c>
      <c r="D24" s="19">
        <v>1</v>
      </c>
      <c r="E24" s="18" t="s">
        <v>146</v>
      </c>
      <c r="F24" s="18" t="s">
        <v>200</v>
      </c>
      <c r="G24" s="15" t="s">
        <v>8</v>
      </c>
      <c r="H24">
        <v>0</v>
      </c>
      <c r="I24">
        <v>0</v>
      </c>
      <c r="J24"/>
      <c r="K24"/>
      <c r="L24">
        <v>0</v>
      </c>
      <c r="M24"/>
      <c r="N24"/>
      <c r="O24"/>
      <c r="P24">
        <v>0</v>
      </c>
      <c r="Q24"/>
      <c r="R24"/>
      <c r="S24"/>
      <c r="T24" s="47"/>
      <c r="U24"/>
      <c r="V24"/>
      <c r="W24"/>
      <c r="X24"/>
      <c r="Y24"/>
      <c r="Z24"/>
      <c r="AA24"/>
      <c r="AC24" s="1">
        <f t="shared" si="4"/>
        <v>4</v>
      </c>
      <c r="AD24" s="1">
        <f t="shared" si="5"/>
        <v>12</v>
      </c>
      <c r="AE24" s="13">
        <f t="shared" si="6"/>
        <v>0</v>
      </c>
      <c r="AF24" s="14">
        <f t="shared" si="7"/>
        <v>0</v>
      </c>
    </row>
    <row r="25" spans="1:32" ht="12.75">
      <c r="A25" s="15" t="s">
        <v>0</v>
      </c>
      <c r="B25" s="15" t="s">
        <v>259</v>
      </c>
      <c r="C25" s="15" t="s">
        <v>8</v>
      </c>
      <c r="D25" s="19">
        <v>1</v>
      </c>
      <c r="E25" s="18" t="s">
        <v>288</v>
      </c>
      <c r="F25" s="18" t="s">
        <v>289</v>
      </c>
      <c r="H25"/>
      <c r="I25">
        <v>1.5</v>
      </c>
      <c r="J25"/>
      <c r="K25">
        <v>2</v>
      </c>
      <c r="L25">
        <v>0</v>
      </c>
      <c r="M25">
        <v>2</v>
      </c>
      <c r="N25">
        <v>0</v>
      </c>
      <c r="O25">
        <v>1</v>
      </c>
      <c r="P25"/>
      <c r="Q25">
        <v>1</v>
      </c>
      <c r="R25">
        <v>0</v>
      </c>
      <c r="S25">
        <v>2</v>
      </c>
      <c r="T25" s="47"/>
      <c r="U25">
        <v>1.5</v>
      </c>
      <c r="V25"/>
      <c r="W25"/>
      <c r="X25"/>
      <c r="Y25"/>
      <c r="Z25"/>
      <c r="AA25"/>
      <c r="AC25" s="1">
        <f t="shared" si="4"/>
        <v>10</v>
      </c>
      <c r="AD25" s="1">
        <f t="shared" si="5"/>
        <v>30</v>
      </c>
      <c r="AE25" s="13">
        <f t="shared" si="6"/>
        <v>11</v>
      </c>
      <c r="AF25" s="14">
        <f t="shared" si="7"/>
        <v>36.666666666666664</v>
      </c>
    </row>
    <row r="26" spans="1:32" ht="12.75">
      <c r="A26" s="15" t="s">
        <v>0</v>
      </c>
      <c r="B26" s="15" t="s">
        <v>259</v>
      </c>
      <c r="C26" s="15" t="s">
        <v>8</v>
      </c>
      <c r="D26" s="19">
        <v>1</v>
      </c>
      <c r="E26" s="18" t="s">
        <v>39</v>
      </c>
      <c r="F26" s="18" t="s">
        <v>197</v>
      </c>
      <c r="H26"/>
      <c r="I26"/>
      <c r="J26">
        <v>2.5</v>
      </c>
      <c r="K26"/>
      <c r="L26"/>
      <c r="M26"/>
      <c r="N26"/>
      <c r="O26"/>
      <c r="P26"/>
      <c r="Q26"/>
      <c r="R26">
        <v>1.5</v>
      </c>
      <c r="S26"/>
      <c r="T26" s="47"/>
      <c r="U26">
        <v>0</v>
      </c>
      <c r="V26"/>
      <c r="W26"/>
      <c r="X26"/>
      <c r="Y26"/>
      <c r="Z26"/>
      <c r="AA26"/>
      <c r="AC26" s="1">
        <f t="shared" si="4"/>
        <v>3</v>
      </c>
      <c r="AD26" s="1">
        <f t="shared" si="5"/>
        <v>9</v>
      </c>
      <c r="AE26" s="13">
        <f t="shared" si="6"/>
        <v>4</v>
      </c>
      <c r="AF26" s="14">
        <f t="shared" si="7"/>
        <v>44.44444444444444</v>
      </c>
    </row>
    <row r="27" spans="1:32" ht="12.75">
      <c r="A27" s="15" t="s">
        <v>0</v>
      </c>
      <c r="B27" s="15" t="s">
        <v>259</v>
      </c>
      <c r="C27" s="15" t="s">
        <v>8</v>
      </c>
      <c r="D27" s="19">
        <v>1</v>
      </c>
      <c r="E27" s="18" t="s">
        <v>39</v>
      </c>
      <c r="F27" s="18" t="s">
        <v>295</v>
      </c>
      <c r="H27"/>
      <c r="I27"/>
      <c r="J27"/>
      <c r="K27"/>
      <c r="L27"/>
      <c r="M27"/>
      <c r="N27"/>
      <c r="O27">
        <v>1</v>
      </c>
      <c r="P27"/>
      <c r="Q27"/>
      <c r="R27"/>
      <c r="S27"/>
      <c r="T27" s="47"/>
      <c r="U27"/>
      <c r="V27"/>
      <c r="W27"/>
      <c r="X27"/>
      <c r="Y27"/>
      <c r="Z27"/>
      <c r="AA27"/>
      <c r="AC27" s="1">
        <f t="shared" si="4"/>
        <v>1</v>
      </c>
      <c r="AD27" s="1">
        <f t="shared" si="5"/>
        <v>3</v>
      </c>
      <c r="AE27" s="13">
        <f t="shared" si="6"/>
        <v>1</v>
      </c>
      <c r="AF27" s="14">
        <f t="shared" si="7"/>
        <v>33.333333333333336</v>
      </c>
    </row>
    <row r="28" spans="1:32" ht="12.75">
      <c r="A28" s="15" t="s">
        <v>0</v>
      </c>
      <c r="B28" s="15" t="s">
        <v>259</v>
      </c>
      <c r="C28" s="15" t="s">
        <v>8</v>
      </c>
      <c r="D28" s="19">
        <v>1</v>
      </c>
      <c r="E28" s="18" t="s">
        <v>215</v>
      </c>
      <c r="F28" s="18" t="s">
        <v>825</v>
      </c>
      <c r="H28"/>
      <c r="I28"/>
      <c r="J28"/>
      <c r="K28"/>
      <c r="L28"/>
      <c r="M28"/>
      <c r="N28"/>
      <c r="O28">
        <v>0</v>
      </c>
      <c r="P28"/>
      <c r="Q28"/>
      <c r="R28"/>
      <c r="S28"/>
      <c r="T28" s="47"/>
      <c r="U28"/>
      <c r="V28"/>
      <c r="W28"/>
      <c r="X28"/>
      <c r="Y28"/>
      <c r="Z28"/>
      <c r="AA28"/>
      <c r="AC28" s="1">
        <f t="shared" si="4"/>
        <v>1</v>
      </c>
      <c r="AD28" s="1">
        <f t="shared" si="5"/>
        <v>3</v>
      </c>
      <c r="AE28" s="13">
        <f t="shared" si="6"/>
        <v>0</v>
      </c>
      <c r="AF28" s="14">
        <f t="shared" si="7"/>
        <v>0</v>
      </c>
    </row>
    <row r="29" spans="4:32" ht="12.75">
      <c r="D29" s="19"/>
      <c r="E29" s="18" t="s">
        <v>138</v>
      </c>
      <c r="F29" s="18" t="s">
        <v>468</v>
      </c>
      <c r="H29"/>
      <c r="I29"/>
      <c r="J29"/>
      <c r="K29"/>
      <c r="L29"/>
      <c r="M29"/>
      <c r="N29"/>
      <c r="O29"/>
      <c r="P29"/>
      <c r="Q29"/>
      <c r="R29"/>
      <c r="S29"/>
      <c r="T29" s="47">
        <v>1</v>
      </c>
      <c r="U29"/>
      <c r="V29"/>
      <c r="W29"/>
      <c r="X29"/>
      <c r="Y29"/>
      <c r="Z29"/>
      <c r="AA29"/>
      <c r="AC29" s="1">
        <f>COUNT(H29:AB29)</f>
        <v>1</v>
      </c>
      <c r="AD29" s="1">
        <f>AC29*3-1</f>
        <v>2</v>
      </c>
      <c r="AE29" s="13">
        <f>SUM(H29:AB29)</f>
        <v>1</v>
      </c>
      <c r="AF29" s="14">
        <f>100*AE29/AD29</f>
        <v>50</v>
      </c>
    </row>
    <row r="30" spans="4:32" ht="12.75">
      <c r="D30" s="1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 s="1">
        <f>SUM(AC21:AC29)</f>
        <v>42</v>
      </c>
      <c r="AD30" s="1">
        <f t="shared" si="5"/>
        <v>126</v>
      </c>
      <c r="AF30" s="14"/>
    </row>
    <row r="31" spans="1:32" ht="12.75">
      <c r="A31" s="15" t="s">
        <v>0</v>
      </c>
      <c r="B31" s="15" t="s">
        <v>259</v>
      </c>
      <c r="C31" s="15" t="s">
        <v>65</v>
      </c>
      <c r="D31" s="19">
        <v>3</v>
      </c>
      <c r="E31" s="18" t="s">
        <v>344</v>
      </c>
      <c r="F31" s="18" t="s">
        <v>345</v>
      </c>
      <c r="G31" s="15" t="s">
        <v>65</v>
      </c>
      <c r="H31">
        <v>2.5</v>
      </c>
      <c r="I31">
        <v>2</v>
      </c>
      <c r="J31">
        <v>1.5</v>
      </c>
      <c r="K31">
        <v>3</v>
      </c>
      <c r="L31">
        <v>2.5</v>
      </c>
      <c r="M31">
        <v>1.5</v>
      </c>
      <c r="N31">
        <v>2.5</v>
      </c>
      <c r="O31">
        <v>2.5</v>
      </c>
      <c r="P31">
        <v>3</v>
      </c>
      <c r="Q31">
        <v>2</v>
      </c>
      <c r="R31">
        <v>1.5</v>
      </c>
      <c r="S31">
        <v>2</v>
      </c>
      <c r="T31"/>
      <c r="U31"/>
      <c r="V31"/>
      <c r="W31"/>
      <c r="X31"/>
      <c r="Y31"/>
      <c r="Z31"/>
      <c r="AA31"/>
      <c r="AC31" s="1">
        <f aca="true" t="shared" si="8" ref="AC31:AC36">COUNT(H31:AB31)</f>
        <v>12</v>
      </c>
      <c r="AD31" s="1">
        <f aca="true" t="shared" si="9" ref="AD31:AD36">AC31*3</f>
        <v>36</v>
      </c>
      <c r="AE31" s="13">
        <f aca="true" t="shared" si="10" ref="AE31:AE36">SUM(H31:AB31)</f>
        <v>26.5</v>
      </c>
      <c r="AF31" s="14">
        <f aca="true" t="shared" si="11" ref="AF31:AF36">100*AE31/AD31</f>
        <v>73.61111111111111</v>
      </c>
    </row>
    <row r="32" spans="1:32" ht="12.75">
      <c r="A32" s="15" t="s">
        <v>0</v>
      </c>
      <c r="B32" s="15" t="s">
        <v>259</v>
      </c>
      <c r="C32" s="15" t="s">
        <v>65</v>
      </c>
      <c r="D32" s="19">
        <v>3</v>
      </c>
      <c r="E32" s="18" t="s">
        <v>171</v>
      </c>
      <c r="F32" s="18" t="s">
        <v>346</v>
      </c>
      <c r="G32" s="15" t="s">
        <v>65</v>
      </c>
      <c r="H32">
        <v>3</v>
      </c>
      <c r="I32">
        <v>2</v>
      </c>
      <c r="J32">
        <v>1.5</v>
      </c>
      <c r="K32">
        <v>3</v>
      </c>
      <c r="L32"/>
      <c r="M32">
        <v>0</v>
      </c>
      <c r="N32">
        <v>3</v>
      </c>
      <c r="O32">
        <v>3</v>
      </c>
      <c r="P32">
        <v>2</v>
      </c>
      <c r="Q32">
        <v>3</v>
      </c>
      <c r="R32">
        <v>2</v>
      </c>
      <c r="S32">
        <v>3</v>
      </c>
      <c r="T32">
        <v>0.5</v>
      </c>
      <c r="U32" s="31">
        <v>1</v>
      </c>
      <c r="V32"/>
      <c r="W32"/>
      <c r="X32"/>
      <c r="Y32"/>
      <c r="Z32"/>
      <c r="AA32"/>
      <c r="AC32" s="1">
        <f t="shared" si="8"/>
        <v>13</v>
      </c>
      <c r="AD32" s="1">
        <f>AC32*3-2</f>
        <v>37</v>
      </c>
      <c r="AE32" s="13">
        <f t="shared" si="10"/>
        <v>27</v>
      </c>
      <c r="AF32" s="14">
        <f t="shared" si="11"/>
        <v>72.97297297297297</v>
      </c>
    </row>
    <row r="33" spans="1:32" ht="12.75">
      <c r="A33" s="15" t="s">
        <v>0</v>
      </c>
      <c r="B33" s="15" t="s">
        <v>259</v>
      </c>
      <c r="C33" s="15" t="s">
        <v>65</v>
      </c>
      <c r="D33" s="19">
        <v>3</v>
      </c>
      <c r="E33" s="18" t="s">
        <v>20</v>
      </c>
      <c r="F33" s="18" t="s">
        <v>362</v>
      </c>
      <c r="H33">
        <v>1.5</v>
      </c>
      <c r="I33">
        <v>1</v>
      </c>
      <c r="J33"/>
      <c r="K33">
        <v>1.5</v>
      </c>
      <c r="L33">
        <v>2</v>
      </c>
      <c r="M33"/>
      <c r="N33"/>
      <c r="O33">
        <v>0.5</v>
      </c>
      <c r="P33">
        <v>1.5</v>
      </c>
      <c r="Q33"/>
      <c r="R33">
        <v>1</v>
      </c>
      <c r="S33">
        <v>2.5</v>
      </c>
      <c r="T33"/>
      <c r="U33" s="31">
        <v>1</v>
      </c>
      <c r="V33"/>
      <c r="W33"/>
      <c r="X33"/>
      <c r="Y33"/>
      <c r="Z33"/>
      <c r="AA33"/>
      <c r="AC33" s="1">
        <f t="shared" si="8"/>
        <v>9</v>
      </c>
      <c r="AD33" s="1">
        <f>AC33*3-2</f>
        <v>25</v>
      </c>
      <c r="AE33" s="13">
        <f t="shared" si="10"/>
        <v>12.5</v>
      </c>
      <c r="AF33" s="14">
        <f t="shared" si="11"/>
        <v>50</v>
      </c>
    </row>
    <row r="34" spans="1:32" ht="12.75">
      <c r="A34" s="15" t="s">
        <v>0</v>
      </c>
      <c r="B34" s="15" t="s">
        <v>259</v>
      </c>
      <c r="C34" s="15" t="s">
        <v>65</v>
      </c>
      <c r="D34" s="19">
        <v>3</v>
      </c>
      <c r="E34" s="18" t="s">
        <v>68</v>
      </c>
      <c r="F34" s="18" t="s">
        <v>554</v>
      </c>
      <c r="H34"/>
      <c r="I34"/>
      <c r="J34">
        <v>1.5</v>
      </c>
      <c r="K34"/>
      <c r="L34"/>
      <c r="M34"/>
      <c r="N34"/>
      <c r="O34"/>
      <c r="P34"/>
      <c r="Q34"/>
      <c r="R34"/>
      <c r="S34"/>
      <c r="T34">
        <v>2</v>
      </c>
      <c r="U34" s="31"/>
      <c r="V34"/>
      <c r="W34"/>
      <c r="X34"/>
      <c r="Y34"/>
      <c r="Z34"/>
      <c r="AA34"/>
      <c r="AC34" s="1">
        <f t="shared" si="8"/>
        <v>2</v>
      </c>
      <c r="AD34" s="1">
        <f t="shared" si="9"/>
        <v>6</v>
      </c>
      <c r="AE34" s="13">
        <f t="shared" si="10"/>
        <v>3.5</v>
      </c>
      <c r="AF34" s="14">
        <f t="shared" si="11"/>
        <v>58.333333333333336</v>
      </c>
    </row>
    <row r="35" spans="1:32" ht="12.75">
      <c r="A35" s="15" t="s">
        <v>0</v>
      </c>
      <c r="B35" s="15" t="s">
        <v>259</v>
      </c>
      <c r="C35" s="15" t="s">
        <v>65</v>
      </c>
      <c r="D35" s="19">
        <v>3</v>
      </c>
      <c r="E35" s="18" t="s">
        <v>39</v>
      </c>
      <c r="F35" s="18" t="s">
        <v>295</v>
      </c>
      <c r="H35"/>
      <c r="I35"/>
      <c r="J35"/>
      <c r="K35"/>
      <c r="L35">
        <v>2.5</v>
      </c>
      <c r="M35"/>
      <c r="N35"/>
      <c r="O35"/>
      <c r="P35"/>
      <c r="Q35">
        <v>3</v>
      </c>
      <c r="R35"/>
      <c r="S35"/>
      <c r="T35" s="32">
        <v>1.5</v>
      </c>
      <c r="U35" s="31">
        <v>1</v>
      </c>
      <c r="V35"/>
      <c r="W35"/>
      <c r="X35"/>
      <c r="Y35"/>
      <c r="Z35"/>
      <c r="AA35"/>
      <c r="AC35" s="1">
        <f t="shared" si="8"/>
        <v>4</v>
      </c>
      <c r="AD35" s="1">
        <f>AC35*3-2</f>
        <v>10</v>
      </c>
      <c r="AE35" s="13">
        <f t="shared" si="10"/>
        <v>8</v>
      </c>
      <c r="AF35" s="14">
        <f t="shared" si="11"/>
        <v>80</v>
      </c>
    </row>
    <row r="36" spans="1:32" ht="12.75">
      <c r="A36" s="15" t="s">
        <v>0</v>
      </c>
      <c r="B36" s="15" t="s">
        <v>259</v>
      </c>
      <c r="C36" s="15" t="s">
        <v>65</v>
      </c>
      <c r="D36" s="19">
        <v>3</v>
      </c>
      <c r="E36" s="18" t="s">
        <v>146</v>
      </c>
      <c r="F36" s="18" t="s">
        <v>200</v>
      </c>
      <c r="H36"/>
      <c r="I36"/>
      <c r="J36"/>
      <c r="K36"/>
      <c r="L36"/>
      <c r="M36">
        <v>1.5</v>
      </c>
      <c r="N36">
        <v>3</v>
      </c>
      <c r="O36"/>
      <c r="P36"/>
      <c r="Q36"/>
      <c r="R36"/>
      <c r="S36"/>
      <c r="T36"/>
      <c r="U36"/>
      <c r="V36"/>
      <c r="W36"/>
      <c r="X36"/>
      <c r="Y36"/>
      <c r="Z36"/>
      <c r="AA36"/>
      <c r="AC36" s="1">
        <f t="shared" si="8"/>
        <v>2</v>
      </c>
      <c r="AD36" s="1">
        <f t="shared" si="9"/>
        <v>6</v>
      </c>
      <c r="AE36" s="13">
        <f t="shared" si="10"/>
        <v>4.5</v>
      </c>
      <c r="AF36" s="14">
        <f t="shared" si="11"/>
        <v>75</v>
      </c>
    </row>
    <row r="37" spans="4:32" ht="12.75">
      <c r="D37" s="1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C37" s="1">
        <f>SUM(AC31:AC36)</f>
        <v>42</v>
      </c>
      <c r="AF37" s="14"/>
    </row>
    <row r="38" spans="1:32" ht="12.75">
      <c r="A38" s="15" t="s">
        <v>0</v>
      </c>
      <c r="B38" s="15" t="s">
        <v>259</v>
      </c>
      <c r="C38" s="15" t="s">
        <v>75</v>
      </c>
      <c r="D38" s="19">
        <v>5</v>
      </c>
      <c r="E38" s="18" t="s">
        <v>84</v>
      </c>
      <c r="F38" s="18" t="s">
        <v>575</v>
      </c>
      <c r="H38"/>
      <c r="I38">
        <v>1.5</v>
      </c>
      <c r="J38">
        <v>2.5</v>
      </c>
      <c r="K38"/>
      <c r="L38"/>
      <c r="M38">
        <v>3</v>
      </c>
      <c r="N38"/>
      <c r="O38">
        <v>2.5</v>
      </c>
      <c r="P38"/>
      <c r="Q38">
        <v>3</v>
      </c>
      <c r="R38"/>
      <c r="S38"/>
      <c r="T38"/>
      <c r="U38"/>
      <c r="V38"/>
      <c r="W38"/>
      <c r="X38"/>
      <c r="Y38"/>
      <c r="Z38"/>
      <c r="AA38"/>
      <c r="AC38" s="1">
        <f aca="true" t="shared" si="12" ref="AC38:AC44">COUNT(H38:AB38)</f>
        <v>5</v>
      </c>
      <c r="AD38" s="1">
        <f aca="true" t="shared" si="13" ref="AD38:AD44">AC38*3</f>
        <v>15</v>
      </c>
      <c r="AE38" s="13">
        <f aca="true" t="shared" si="14" ref="AE38:AE44">SUM(H38:AB38)</f>
        <v>12.5</v>
      </c>
      <c r="AF38" s="14">
        <f aca="true" t="shared" si="15" ref="AF38:AF44">100*AE38/AD38</f>
        <v>83.33333333333333</v>
      </c>
    </row>
    <row r="39" spans="1:32" ht="12.75">
      <c r="A39" s="15" t="s">
        <v>0</v>
      </c>
      <c r="B39" s="15" t="s">
        <v>259</v>
      </c>
      <c r="C39" s="15" t="s">
        <v>75</v>
      </c>
      <c r="D39" s="19">
        <v>5</v>
      </c>
      <c r="E39" s="18" t="s">
        <v>39</v>
      </c>
      <c r="F39" s="18" t="s">
        <v>295</v>
      </c>
      <c r="H39">
        <v>2</v>
      </c>
      <c r="I39"/>
      <c r="J39">
        <v>1.5</v>
      </c>
      <c r="K39">
        <v>2.5</v>
      </c>
      <c r="L39">
        <v>2</v>
      </c>
      <c r="M39">
        <v>2.5</v>
      </c>
      <c r="N39"/>
      <c r="O39">
        <v>1.5</v>
      </c>
      <c r="P39"/>
      <c r="Q39">
        <v>3</v>
      </c>
      <c r="R39"/>
      <c r="S39"/>
      <c r="T39"/>
      <c r="U39"/>
      <c r="V39"/>
      <c r="W39"/>
      <c r="X39"/>
      <c r="Y39"/>
      <c r="Z39"/>
      <c r="AA39"/>
      <c r="AC39" s="1">
        <f t="shared" si="12"/>
        <v>7</v>
      </c>
      <c r="AD39" s="1">
        <f t="shared" si="13"/>
        <v>21</v>
      </c>
      <c r="AE39" s="13">
        <f t="shared" si="14"/>
        <v>15</v>
      </c>
      <c r="AF39" s="14">
        <f t="shared" si="15"/>
        <v>71.42857142857143</v>
      </c>
    </row>
    <row r="40" spans="1:32" ht="12.75">
      <c r="A40" s="15" t="s">
        <v>0</v>
      </c>
      <c r="B40" s="15" t="s">
        <v>259</v>
      </c>
      <c r="C40" s="15" t="s">
        <v>75</v>
      </c>
      <c r="D40" s="19">
        <v>5</v>
      </c>
      <c r="E40" s="18" t="s">
        <v>564</v>
      </c>
      <c r="F40" s="18" t="s">
        <v>565</v>
      </c>
      <c r="H40"/>
      <c r="I40">
        <v>0</v>
      </c>
      <c r="J40"/>
      <c r="K40"/>
      <c r="L40"/>
      <c r="M40"/>
      <c r="N40">
        <v>1.5</v>
      </c>
      <c r="O40"/>
      <c r="P40"/>
      <c r="Q40">
        <v>2</v>
      </c>
      <c r="R40"/>
      <c r="S40"/>
      <c r="T40">
        <v>1</v>
      </c>
      <c r="U40"/>
      <c r="V40"/>
      <c r="W40"/>
      <c r="X40"/>
      <c r="Y40"/>
      <c r="Z40"/>
      <c r="AA40"/>
      <c r="AC40" s="1">
        <f t="shared" si="12"/>
        <v>4</v>
      </c>
      <c r="AD40" s="1">
        <f t="shared" si="13"/>
        <v>12</v>
      </c>
      <c r="AE40" s="13">
        <f t="shared" si="14"/>
        <v>4.5</v>
      </c>
      <c r="AF40" s="14">
        <f t="shared" si="15"/>
        <v>37.5</v>
      </c>
    </row>
    <row r="41" spans="1:32" ht="12.75">
      <c r="A41" s="15" t="s">
        <v>0</v>
      </c>
      <c r="B41" s="15" t="s">
        <v>259</v>
      </c>
      <c r="C41" s="15" t="s">
        <v>75</v>
      </c>
      <c r="D41" s="19">
        <v>5</v>
      </c>
      <c r="E41" s="18" t="s">
        <v>138</v>
      </c>
      <c r="F41" s="18" t="s">
        <v>468</v>
      </c>
      <c r="H41"/>
      <c r="I41"/>
      <c r="J41"/>
      <c r="K41"/>
      <c r="L41">
        <v>2</v>
      </c>
      <c r="M41"/>
      <c r="N41"/>
      <c r="O41">
        <v>2</v>
      </c>
      <c r="P41"/>
      <c r="Q41"/>
      <c r="R41" s="32">
        <v>2</v>
      </c>
      <c r="S41"/>
      <c r="T41"/>
      <c r="U41"/>
      <c r="V41"/>
      <c r="W41"/>
      <c r="X41"/>
      <c r="Y41"/>
      <c r="Z41"/>
      <c r="AA41"/>
      <c r="AC41" s="1">
        <f t="shared" si="12"/>
        <v>3</v>
      </c>
      <c r="AD41" s="1">
        <f t="shared" si="13"/>
        <v>9</v>
      </c>
      <c r="AE41" s="13">
        <f t="shared" si="14"/>
        <v>6</v>
      </c>
      <c r="AF41" s="14">
        <f t="shared" si="15"/>
        <v>66.66666666666667</v>
      </c>
    </row>
    <row r="42" spans="1:32" ht="12.75">
      <c r="A42" s="15" t="s">
        <v>0</v>
      </c>
      <c r="B42" s="15" t="s">
        <v>259</v>
      </c>
      <c r="C42" s="15" t="s">
        <v>75</v>
      </c>
      <c r="D42" s="19">
        <v>5</v>
      </c>
      <c r="E42" s="18" t="s">
        <v>187</v>
      </c>
      <c r="F42" s="18" t="s">
        <v>527</v>
      </c>
      <c r="H42">
        <v>1</v>
      </c>
      <c r="I42"/>
      <c r="J42"/>
      <c r="K42"/>
      <c r="L42"/>
      <c r="M42"/>
      <c r="N42"/>
      <c r="O42"/>
      <c r="P42"/>
      <c r="Q42"/>
      <c r="R42">
        <v>0.5</v>
      </c>
      <c r="S42">
        <v>0.5</v>
      </c>
      <c r="T42"/>
      <c r="U42"/>
      <c r="V42"/>
      <c r="W42"/>
      <c r="X42"/>
      <c r="Y42"/>
      <c r="Z42"/>
      <c r="AA42"/>
      <c r="AC42" s="1">
        <f t="shared" si="12"/>
        <v>3</v>
      </c>
      <c r="AD42" s="1">
        <f t="shared" si="13"/>
        <v>9</v>
      </c>
      <c r="AE42" s="13">
        <f t="shared" si="14"/>
        <v>2</v>
      </c>
      <c r="AF42" s="14">
        <f t="shared" si="15"/>
        <v>22.22222222222222</v>
      </c>
    </row>
    <row r="43" spans="1:32" ht="12.75">
      <c r="A43" s="15" t="s">
        <v>0</v>
      </c>
      <c r="B43" s="15" t="s">
        <v>259</v>
      </c>
      <c r="C43" s="15" t="s">
        <v>75</v>
      </c>
      <c r="D43" s="19">
        <v>5</v>
      </c>
      <c r="E43" s="18" t="s">
        <v>576</v>
      </c>
      <c r="F43" s="18" t="s">
        <v>577</v>
      </c>
      <c r="H43"/>
      <c r="I43"/>
      <c r="J43">
        <v>0.5</v>
      </c>
      <c r="K43"/>
      <c r="L43"/>
      <c r="M43"/>
      <c r="N43"/>
      <c r="O43"/>
      <c r="P43">
        <v>0</v>
      </c>
      <c r="Q43"/>
      <c r="R43"/>
      <c r="S43"/>
      <c r="T43"/>
      <c r="U43"/>
      <c r="V43"/>
      <c r="W43"/>
      <c r="X43"/>
      <c r="Y43"/>
      <c r="Z43"/>
      <c r="AA43"/>
      <c r="AC43" s="1">
        <f t="shared" si="12"/>
        <v>2</v>
      </c>
      <c r="AD43" s="1">
        <f t="shared" si="13"/>
        <v>6</v>
      </c>
      <c r="AE43" s="13">
        <f t="shared" si="14"/>
        <v>0.5</v>
      </c>
      <c r="AF43" s="14">
        <f t="shared" si="15"/>
        <v>8.333333333333334</v>
      </c>
    </row>
    <row r="44" spans="1:32" ht="12.75">
      <c r="A44" s="15" t="s">
        <v>0</v>
      </c>
      <c r="B44" s="15" t="s">
        <v>259</v>
      </c>
      <c r="C44" s="15" t="s">
        <v>75</v>
      </c>
      <c r="D44" s="19">
        <v>5</v>
      </c>
      <c r="E44" s="18" t="s">
        <v>282</v>
      </c>
      <c r="F44" s="18" t="s">
        <v>605</v>
      </c>
      <c r="H44"/>
      <c r="I44">
        <v>0.5</v>
      </c>
      <c r="J44"/>
      <c r="K44"/>
      <c r="L44"/>
      <c r="M44"/>
      <c r="N44">
        <v>1.5</v>
      </c>
      <c r="O44"/>
      <c r="P44"/>
      <c r="Q44"/>
      <c r="R44"/>
      <c r="S44"/>
      <c r="T44">
        <v>1</v>
      </c>
      <c r="U44">
        <v>1</v>
      </c>
      <c r="V44"/>
      <c r="W44"/>
      <c r="X44"/>
      <c r="Y44"/>
      <c r="Z44"/>
      <c r="AA44"/>
      <c r="AC44" s="1">
        <f t="shared" si="12"/>
        <v>4</v>
      </c>
      <c r="AD44" s="1">
        <f t="shared" si="13"/>
        <v>12</v>
      </c>
      <c r="AE44" s="13">
        <f t="shared" si="14"/>
        <v>4</v>
      </c>
      <c r="AF44" s="14">
        <f t="shared" si="15"/>
        <v>33.333333333333336</v>
      </c>
    </row>
    <row r="45" spans="1:32" ht="12.75">
      <c r="A45" s="15" t="s">
        <v>0</v>
      </c>
      <c r="B45" s="15" t="s">
        <v>259</v>
      </c>
      <c r="C45" s="15" t="s">
        <v>75</v>
      </c>
      <c r="D45" s="19">
        <v>5</v>
      </c>
      <c r="E45" s="18" t="s">
        <v>349</v>
      </c>
      <c r="F45" s="18" t="s">
        <v>845</v>
      </c>
      <c r="H45">
        <v>1.5</v>
      </c>
      <c r="I45"/>
      <c r="J45"/>
      <c r="K45"/>
      <c r="L45"/>
      <c r="M45"/>
      <c r="N45"/>
      <c r="O45"/>
      <c r="P45">
        <v>1</v>
      </c>
      <c r="Q45"/>
      <c r="R45"/>
      <c r="S45">
        <v>3</v>
      </c>
      <c r="T45"/>
      <c r="U45"/>
      <c r="V45"/>
      <c r="W45"/>
      <c r="X45"/>
      <c r="Y45"/>
      <c r="Z45"/>
      <c r="AA45"/>
      <c r="AC45" s="1">
        <f>COUNT(H45:AB45)</f>
        <v>3</v>
      </c>
      <c r="AD45" s="1">
        <f>AC45*3</f>
        <v>9</v>
      </c>
      <c r="AE45" s="13">
        <f>SUM(H45:AB45)</f>
        <v>5.5</v>
      </c>
      <c r="AF45" s="14">
        <f>100*AE45/AD45</f>
        <v>61.111111111111114</v>
      </c>
    </row>
    <row r="46" spans="1:32" ht="12.75">
      <c r="A46" s="15" t="s">
        <v>0</v>
      </c>
      <c r="B46" s="15" t="s">
        <v>259</v>
      </c>
      <c r="C46" s="15" t="s">
        <v>75</v>
      </c>
      <c r="D46" s="19">
        <v>5</v>
      </c>
      <c r="E46" s="18" t="s">
        <v>138</v>
      </c>
      <c r="F46" s="18" t="s">
        <v>736</v>
      </c>
      <c r="H46"/>
      <c r="I46"/>
      <c r="J46"/>
      <c r="K46">
        <v>2.5</v>
      </c>
      <c r="L46"/>
      <c r="M46">
        <v>2</v>
      </c>
      <c r="N46">
        <v>2.5</v>
      </c>
      <c r="O46"/>
      <c r="P46">
        <v>1.5</v>
      </c>
      <c r="Q46"/>
      <c r="R46"/>
      <c r="S46"/>
      <c r="T46">
        <v>2</v>
      </c>
      <c r="U46">
        <v>2.5</v>
      </c>
      <c r="V46"/>
      <c r="W46"/>
      <c r="X46"/>
      <c r="Y46"/>
      <c r="Z46"/>
      <c r="AA46"/>
      <c r="AC46" s="1">
        <f>COUNT(H46:AB46)</f>
        <v>6</v>
      </c>
      <c r="AD46" s="1">
        <f>AC46*3</f>
        <v>18</v>
      </c>
      <c r="AE46" s="13">
        <f>SUM(H46:AB46)</f>
        <v>13</v>
      </c>
      <c r="AF46" s="14">
        <f>100*AE46/AD46</f>
        <v>72.22222222222223</v>
      </c>
    </row>
    <row r="47" spans="1:32" ht="12.75">
      <c r="A47" s="15" t="s">
        <v>0</v>
      </c>
      <c r="B47" s="15" t="s">
        <v>259</v>
      </c>
      <c r="C47" s="15" t="s">
        <v>75</v>
      </c>
      <c r="D47" s="19">
        <v>5</v>
      </c>
      <c r="E47" s="18" t="s">
        <v>737</v>
      </c>
      <c r="F47" s="18" t="s">
        <v>738</v>
      </c>
      <c r="H47"/>
      <c r="I47"/>
      <c r="J47"/>
      <c r="K47">
        <v>1.5</v>
      </c>
      <c r="L47"/>
      <c r="M47"/>
      <c r="N47"/>
      <c r="O47"/>
      <c r="P47"/>
      <c r="Q47"/>
      <c r="R47">
        <v>1.5</v>
      </c>
      <c r="S47"/>
      <c r="T47"/>
      <c r="U47"/>
      <c r="V47"/>
      <c r="W47"/>
      <c r="X47"/>
      <c r="Y47"/>
      <c r="Z47"/>
      <c r="AA47"/>
      <c r="AC47" s="1">
        <f>COUNT(H47:AB47)</f>
        <v>2</v>
      </c>
      <c r="AD47" s="1">
        <f>AC47*3</f>
        <v>6</v>
      </c>
      <c r="AE47" s="13">
        <f>SUM(H47:AB47)</f>
        <v>3</v>
      </c>
      <c r="AF47" s="14">
        <f>100*AE47/AD47</f>
        <v>50</v>
      </c>
    </row>
    <row r="48" spans="1:32" ht="13.5" customHeight="1">
      <c r="A48" s="15" t="s">
        <v>0</v>
      </c>
      <c r="B48" s="15" t="s">
        <v>259</v>
      </c>
      <c r="C48" s="15" t="s">
        <v>75</v>
      </c>
      <c r="D48" s="19">
        <v>5</v>
      </c>
      <c r="E48" s="18" t="s">
        <v>461</v>
      </c>
      <c r="F48" s="18" t="s">
        <v>747</v>
      </c>
      <c r="H48"/>
      <c r="I48"/>
      <c r="J48"/>
      <c r="K48"/>
      <c r="L48">
        <v>3</v>
      </c>
      <c r="M48"/>
      <c r="N48"/>
      <c r="O48"/>
      <c r="P48"/>
      <c r="Q48"/>
      <c r="R48"/>
      <c r="S48">
        <v>1</v>
      </c>
      <c r="T48"/>
      <c r="U48">
        <v>3</v>
      </c>
      <c r="V48"/>
      <c r="W48"/>
      <c r="X48"/>
      <c r="Y48"/>
      <c r="Z48"/>
      <c r="AA48"/>
      <c r="AC48" s="1">
        <f>COUNT(H48:AB48)</f>
        <v>3</v>
      </c>
      <c r="AD48" s="1">
        <f>AC48*3</f>
        <v>9</v>
      </c>
      <c r="AE48" s="13">
        <f>SUM(H48:AB48)</f>
        <v>7</v>
      </c>
      <c r="AF48" s="14">
        <f>100*AE48/AD48</f>
        <v>77.77777777777777</v>
      </c>
    </row>
    <row r="49" spans="4:32" ht="13.5" customHeight="1">
      <c r="D49" s="1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C49" s="1">
        <f>SUM(AC38:AC48)</f>
        <v>42</v>
      </c>
      <c r="AD49" s="1">
        <f>AC49*3</f>
        <v>126</v>
      </c>
      <c r="AF49" s="14"/>
    </row>
    <row r="50" spans="1:32" ht="12.75">
      <c r="A50" s="15" t="s">
        <v>1</v>
      </c>
      <c r="B50" s="15" t="s">
        <v>259</v>
      </c>
      <c r="C50" s="19" t="s">
        <v>10</v>
      </c>
      <c r="D50" s="19">
        <v>1</v>
      </c>
      <c r="E50" s="18" t="s">
        <v>283</v>
      </c>
      <c r="F50" s="18" t="s">
        <v>216</v>
      </c>
      <c r="G50" s="15">
        <v>1</v>
      </c>
      <c r="H50">
        <v>3</v>
      </c>
      <c r="I50">
        <v>3</v>
      </c>
      <c r="J50">
        <v>1.5</v>
      </c>
      <c r="K50">
        <v>3</v>
      </c>
      <c r="L50"/>
      <c r="M50">
        <v>1.5</v>
      </c>
      <c r="N50">
        <v>3</v>
      </c>
      <c r="O50"/>
      <c r="P50"/>
      <c r="Q50">
        <v>2.5</v>
      </c>
      <c r="R50"/>
      <c r="S50">
        <v>3</v>
      </c>
      <c r="T50" s="47">
        <v>2.5</v>
      </c>
      <c r="U50">
        <v>3</v>
      </c>
      <c r="V50"/>
      <c r="W50"/>
      <c r="X50"/>
      <c r="Y50"/>
      <c r="Z50"/>
      <c r="AA50"/>
      <c r="AC50" s="1">
        <f aca="true" t="shared" si="16" ref="AC50:AC55">COUNT(H50:AB50)</f>
        <v>10</v>
      </c>
      <c r="AD50" s="1">
        <f aca="true" t="shared" si="17" ref="AD50:AD60">AC50*3</f>
        <v>30</v>
      </c>
      <c r="AE50" s="13">
        <f aca="true" t="shared" si="18" ref="AE50:AE55">SUM(H50:AB50)</f>
        <v>26</v>
      </c>
      <c r="AF50" s="14">
        <f aca="true" t="shared" si="19" ref="AF50:AF55">100*AE50/AD50</f>
        <v>86.66666666666667</v>
      </c>
    </row>
    <row r="51" spans="1:32" ht="12.75">
      <c r="A51" s="15" t="s">
        <v>1</v>
      </c>
      <c r="B51" s="15" t="s">
        <v>259</v>
      </c>
      <c r="C51" s="19" t="s">
        <v>10</v>
      </c>
      <c r="D51" s="19">
        <v>1</v>
      </c>
      <c r="E51" s="18" t="s">
        <v>208</v>
      </c>
      <c r="F51" s="18" t="s">
        <v>468</v>
      </c>
      <c r="G51" s="15">
        <v>1</v>
      </c>
      <c r="H51"/>
      <c r="I51"/>
      <c r="J51"/>
      <c r="K51"/>
      <c r="L51">
        <v>2</v>
      </c>
      <c r="M51">
        <v>3</v>
      </c>
      <c r="N51"/>
      <c r="O51">
        <v>3</v>
      </c>
      <c r="P51">
        <v>3</v>
      </c>
      <c r="Q51"/>
      <c r="R51">
        <v>3</v>
      </c>
      <c r="S51"/>
      <c r="T51" s="47">
        <v>3</v>
      </c>
      <c r="U51">
        <v>3</v>
      </c>
      <c r="V51"/>
      <c r="W51"/>
      <c r="X51"/>
      <c r="Y51"/>
      <c r="Z51"/>
      <c r="AA51"/>
      <c r="AC51" s="1">
        <f t="shared" si="16"/>
        <v>7</v>
      </c>
      <c r="AD51" s="1">
        <f t="shared" si="17"/>
        <v>21</v>
      </c>
      <c r="AE51" s="13">
        <f t="shared" si="18"/>
        <v>20</v>
      </c>
      <c r="AF51" s="14">
        <f t="shared" si="19"/>
        <v>95.23809523809524</v>
      </c>
    </row>
    <row r="52" spans="1:32" ht="12.75">
      <c r="A52" s="15" t="s">
        <v>1</v>
      </c>
      <c r="B52" s="15" t="s">
        <v>259</v>
      </c>
      <c r="C52" s="19" t="s">
        <v>10</v>
      </c>
      <c r="D52" s="19">
        <v>1</v>
      </c>
      <c r="E52" s="18" t="s">
        <v>100</v>
      </c>
      <c r="F52" s="18" t="s">
        <v>150</v>
      </c>
      <c r="G52" s="15">
        <v>1</v>
      </c>
      <c r="H52">
        <v>3</v>
      </c>
      <c r="I52">
        <v>3</v>
      </c>
      <c r="J52">
        <v>1</v>
      </c>
      <c r="K52">
        <v>3</v>
      </c>
      <c r="L52">
        <v>2.5</v>
      </c>
      <c r="M52">
        <v>2</v>
      </c>
      <c r="N52">
        <v>1.5</v>
      </c>
      <c r="O52">
        <v>3</v>
      </c>
      <c r="P52">
        <v>3</v>
      </c>
      <c r="Q52">
        <v>1</v>
      </c>
      <c r="R52"/>
      <c r="S52">
        <v>1</v>
      </c>
      <c r="T52" s="47"/>
      <c r="U52">
        <v>1.5</v>
      </c>
      <c r="V52"/>
      <c r="W52"/>
      <c r="X52"/>
      <c r="Y52"/>
      <c r="Z52"/>
      <c r="AA52"/>
      <c r="AC52" s="1">
        <f t="shared" si="16"/>
        <v>12</v>
      </c>
      <c r="AD52" s="1">
        <f t="shared" si="17"/>
        <v>36</v>
      </c>
      <c r="AE52" s="13">
        <f t="shared" si="18"/>
        <v>25.5</v>
      </c>
      <c r="AF52" s="14">
        <f t="shared" si="19"/>
        <v>70.83333333333333</v>
      </c>
    </row>
    <row r="53" spans="1:32" ht="12.75">
      <c r="A53" s="15" t="s">
        <v>1</v>
      </c>
      <c r="B53" s="15" t="s">
        <v>259</v>
      </c>
      <c r="C53" s="19" t="s">
        <v>10</v>
      </c>
      <c r="D53" s="19">
        <v>1</v>
      </c>
      <c r="E53" s="18" t="s">
        <v>366</v>
      </c>
      <c r="F53" s="18" t="s">
        <v>80</v>
      </c>
      <c r="H53"/>
      <c r="I53"/>
      <c r="J53"/>
      <c r="K53"/>
      <c r="L53"/>
      <c r="M53"/>
      <c r="N53"/>
      <c r="O53">
        <v>1</v>
      </c>
      <c r="P53"/>
      <c r="Q53"/>
      <c r="R53"/>
      <c r="S53"/>
      <c r="T53" s="47"/>
      <c r="U53"/>
      <c r="V53"/>
      <c r="W53"/>
      <c r="X53"/>
      <c r="Y53"/>
      <c r="Z53"/>
      <c r="AA53"/>
      <c r="AC53" s="1">
        <f t="shared" si="16"/>
        <v>1</v>
      </c>
      <c r="AD53" s="1">
        <f t="shared" si="17"/>
        <v>3</v>
      </c>
      <c r="AE53" s="13">
        <f t="shared" si="18"/>
        <v>1</v>
      </c>
      <c r="AF53" s="14">
        <f t="shared" si="19"/>
        <v>33.333333333333336</v>
      </c>
    </row>
    <row r="54" spans="1:32" ht="12.75">
      <c r="A54" s="15" t="s">
        <v>1</v>
      </c>
      <c r="B54" s="15" t="s">
        <v>259</v>
      </c>
      <c r="C54" s="19" t="s">
        <v>10</v>
      </c>
      <c r="D54" s="19">
        <v>1</v>
      </c>
      <c r="E54" s="18" t="s">
        <v>140</v>
      </c>
      <c r="F54" s="18" t="s">
        <v>357</v>
      </c>
      <c r="H54">
        <v>3</v>
      </c>
      <c r="I54">
        <v>3</v>
      </c>
      <c r="J54">
        <v>2</v>
      </c>
      <c r="K54">
        <v>3</v>
      </c>
      <c r="L54">
        <v>2</v>
      </c>
      <c r="M54"/>
      <c r="N54">
        <v>2.5</v>
      </c>
      <c r="O54"/>
      <c r="P54">
        <v>2.5</v>
      </c>
      <c r="Q54">
        <v>1.5</v>
      </c>
      <c r="R54">
        <v>3</v>
      </c>
      <c r="S54">
        <v>2.5</v>
      </c>
      <c r="T54" s="47">
        <v>3</v>
      </c>
      <c r="U54"/>
      <c r="V54"/>
      <c r="W54"/>
      <c r="X54"/>
      <c r="Y54"/>
      <c r="Z54"/>
      <c r="AA54"/>
      <c r="AC54" s="1">
        <f t="shared" si="16"/>
        <v>11</v>
      </c>
      <c r="AD54" s="1">
        <f t="shared" si="17"/>
        <v>33</v>
      </c>
      <c r="AE54" s="13">
        <f t="shared" si="18"/>
        <v>28</v>
      </c>
      <c r="AF54" s="14">
        <f t="shared" si="19"/>
        <v>84.84848484848484</v>
      </c>
    </row>
    <row r="55" spans="1:32" ht="12.75">
      <c r="A55" s="15" t="s">
        <v>1</v>
      </c>
      <c r="B55" s="15" t="s">
        <v>259</v>
      </c>
      <c r="C55" s="19" t="s">
        <v>10</v>
      </c>
      <c r="D55" s="19">
        <v>1</v>
      </c>
      <c r="E55" s="18" t="s">
        <v>32</v>
      </c>
      <c r="F55" s="18" t="s">
        <v>364</v>
      </c>
      <c r="H55"/>
      <c r="I55"/>
      <c r="J55"/>
      <c r="K55"/>
      <c r="L55"/>
      <c r="M55"/>
      <c r="N55"/>
      <c r="O55"/>
      <c r="P55"/>
      <c r="Q55"/>
      <c r="R55">
        <v>3</v>
      </c>
      <c r="S55"/>
      <c r="T55" s="47"/>
      <c r="U55"/>
      <c r="V55"/>
      <c r="W55"/>
      <c r="X55"/>
      <c r="Y55"/>
      <c r="Z55"/>
      <c r="AA55"/>
      <c r="AC55" s="1">
        <f t="shared" si="16"/>
        <v>1</v>
      </c>
      <c r="AD55" s="1">
        <f t="shared" si="17"/>
        <v>3</v>
      </c>
      <c r="AE55" s="13">
        <f t="shared" si="18"/>
        <v>3</v>
      </c>
      <c r="AF55" s="14">
        <f t="shared" si="19"/>
        <v>100</v>
      </c>
    </row>
    <row r="56" spans="3:32" ht="12.75">
      <c r="C56" s="19"/>
      <c r="D56" s="19"/>
      <c r="H56"/>
      <c r="I56"/>
      <c r="J56"/>
      <c r="K56"/>
      <c r="L56"/>
      <c r="M56"/>
      <c r="N56"/>
      <c r="O56"/>
      <c r="P56"/>
      <c r="Q56"/>
      <c r="R56"/>
      <c r="S56"/>
      <c r="T56" s="32"/>
      <c r="U56"/>
      <c r="V56"/>
      <c r="W56"/>
      <c r="X56"/>
      <c r="Y56"/>
      <c r="Z56"/>
      <c r="AA56"/>
      <c r="AC56" s="1">
        <f>SUM(AC50:AC55)</f>
        <v>42</v>
      </c>
      <c r="AD56" s="1">
        <f t="shared" si="17"/>
        <v>126</v>
      </c>
      <c r="AF56" s="14"/>
    </row>
    <row r="57" spans="1:32" ht="12.75">
      <c r="A57" s="15" t="s">
        <v>1</v>
      </c>
      <c r="B57" s="15" t="s">
        <v>259</v>
      </c>
      <c r="C57" s="15" t="s">
        <v>8</v>
      </c>
      <c r="D57" s="19">
        <v>1</v>
      </c>
      <c r="E57" s="18" t="s">
        <v>126</v>
      </c>
      <c r="F57" s="18" t="s">
        <v>223</v>
      </c>
      <c r="G57" s="15" t="s">
        <v>8</v>
      </c>
      <c r="H57">
        <v>0</v>
      </c>
      <c r="I57">
        <v>0</v>
      </c>
      <c r="J57"/>
      <c r="K57">
        <v>0</v>
      </c>
      <c r="L57">
        <v>0</v>
      </c>
      <c r="M57">
        <v>0</v>
      </c>
      <c r="N57">
        <v>0.5</v>
      </c>
      <c r="O57"/>
      <c r="P57">
        <v>0.5</v>
      </c>
      <c r="Q57"/>
      <c r="R57"/>
      <c r="S57"/>
      <c r="T57" s="45">
        <v>1</v>
      </c>
      <c r="U57"/>
      <c r="V57"/>
      <c r="W57"/>
      <c r="X57"/>
      <c r="Y57"/>
      <c r="Z57"/>
      <c r="AA57"/>
      <c r="AC57" s="1">
        <f aca="true" t="shared" si="20" ref="AC57:AC62">COUNT(H57:AB57)</f>
        <v>8</v>
      </c>
      <c r="AD57" s="1">
        <f>AC57*3-1</f>
        <v>23</v>
      </c>
      <c r="AE57" s="13">
        <f aca="true" t="shared" si="21" ref="AE57:AE62">SUM(H57:AB57)</f>
        <v>2</v>
      </c>
      <c r="AF57" s="14">
        <f aca="true" t="shared" si="22" ref="AF57:AF62">100*AE57/AD57</f>
        <v>8.695652173913043</v>
      </c>
    </row>
    <row r="58" spans="1:32" ht="12.75">
      <c r="A58" s="15" t="s">
        <v>1</v>
      </c>
      <c r="B58" s="15" t="s">
        <v>259</v>
      </c>
      <c r="C58" s="15" t="s">
        <v>8</v>
      </c>
      <c r="D58" s="19">
        <v>1</v>
      </c>
      <c r="E58" s="18" t="s">
        <v>41</v>
      </c>
      <c r="F58" s="18" t="s">
        <v>411</v>
      </c>
      <c r="G58" s="15" t="s">
        <v>8</v>
      </c>
      <c r="H58">
        <v>0</v>
      </c>
      <c r="I58"/>
      <c r="J58">
        <v>0.5</v>
      </c>
      <c r="K58"/>
      <c r="L58">
        <v>1</v>
      </c>
      <c r="M58"/>
      <c r="N58"/>
      <c r="O58"/>
      <c r="P58"/>
      <c r="Q58">
        <v>1</v>
      </c>
      <c r="R58"/>
      <c r="S58">
        <v>0.5</v>
      </c>
      <c r="T58" s="45">
        <v>0</v>
      </c>
      <c r="U58"/>
      <c r="V58"/>
      <c r="W58"/>
      <c r="X58"/>
      <c r="Y58"/>
      <c r="Z58"/>
      <c r="AA58"/>
      <c r="AC58" s="1">
        <f t="shared" si="20"/>
        <v>6</v>
      </c>
      <c r="AD58" s="1">
        <f>AC58*3-1</f>
        <v>17</v>
      </c>
      <c r="AE58" s="13">
        <f t="shared" si="21"/>
        <v>3</v>
      </c>
      <c r="AF58" s="14">
        <f t="shared" si="22"/>
        <v>17.647058823529413</v>
      </c>
    </row>
    <row r="59" spans="1:32" ht="12.75">
      <c r="A59" s="15" t="s">
        <v>1</v>
      </c>
      <c r="B59" s="15" t="s">
        <v>259</v>
      </c>
      <c r="C59" s="15" t="s">
        <v>8</v>
      </c>
      <c r="D59" s="19">
        <v>1</v>
      </c>
      <c r="E59" s="18" t="s">
        <v>32</v>
      </c>
      <c r="F59" s="18" t="s">
        <v>364</v>
      </c>
      <c r="G59" s="15" t="s">
        <v>8</v>
      </c>
      <c r="H59">
        <v>0</v>
      </c>
      <c r="I59">
        <v>1.5</v>
      </c>
      <c r="J59"/>
      <c r="K59">
        <v>2</v>
      </c>
      <c r="L59"/>
      <c r="M59"/>
      <c r="N59">
        <v>0</v>
      </c>
      <c r="O59"/>
      <c r="P59">
        <v>0.5</v>
      </c>
      <c r="Q59"/>
      <c r="R59"/>
      <c r="S59">
        <v>2</v>
      </c>
      <c r="T59" s="45">
        <v>1</v>
      </c>
      <c r="U59"/>
      <c r="V59"/>
      <c r="W59"/>
      <c r="X59"/>
      <c r="Y59"/>
      <c r="Z59"/>
      <c r="AA59"/>
      <c r="AC59" s="1">
        <f t="shared" si="20"/>
        <v>7</v>
      </c>
      <c r="AD59" s="1">
        <f>AC59*3-1</f>
        <v>20</v>
      </c>
      <c r="AE59" s="13">
        <f t="shared" si="21"/>
        <v>7</v>
      </c>
      <c r="AF59" s="14">
        <f t="shared" si="22"/>
        <v>35</v>
      </c>
    </row>
    <row r="60" spans="1:32" ht="12.75">
      <c r="A60" s="15" t="s">
        <v>1</v>
      </c>
      <c r="B60" s="15" t="s">
        <v>259</v>
      </c>
      <c r="C60" s="15" t="s">
        <v>8</v>
      </c>
      <c r="D60" s="19">
        <v>1</v>
      </c>
      <c r="E60" s="18" t="s">
        <v>366</v>
      </c>
      <c r="F60" s="18" t="s">
        <v>80</v>
      </c>
      <c r="H60"/>
      <c r="I60"/>
      <c r="J60"/>
      <c r="K60"/>
      <c r="L60"/>
      <c r="M60"/>
      <c r="N60"/>
      <c r="O60"/>
      <c r="P60"/>
      <c r="Q60"/>
      <c r="R60">
        <v>1.5</v>
      </c>
      <c r="S60"/>
      <c r="T60" s="47"/>
      <c r="U60"/>
      <c r="V60"/>
      <c r="W60"/>
      <c r="X60"/>
      <c r="Y60"/>
      <c r="Z60"/>
      <c r="AA60"/>
      <c r="AC60" s="1">
        <f t="shared" si="20"/>
        <v>1</v>
      </c>
      <c r="AD60" s="1">
        <f t="shared" si="17"/>
        <v>3</v>
      </c>
      <c r="AE60" s="13">
        <f t="shared" si="21"/>
        <v>1.5</v>
      </c>
      <c r="AF60" s="14">
        <f t="shared" si="22"/>
        <v>50</v>
      </c>
    </row>
    <row r="61" spans="1:32" ht="12.75">
      <c r="A61" s="15" t="s">
        <v>1</v>
      </c>
      <c r="B61" s="15" t="s">
        <v>259</v>
      </c>
      <c r="C61" s="15" t="s">
        <v>8</v>
      </c>
      <c r="D61" s="19">
        <v>1</v>
      </c>
      <c r="E61" s="18" t="s">
        <v>15</v>
      </c>
      <c r="F61" s="18" t="s">
        <v>492</v>
      </c>
      <c r="G61" s="15" t="s">
        <v>8</v>
      </c>
      <c r="H61"/>
      <c r="I61"/>
      <c r="J61">
        <v>0</v>
      </c>
      <c r="K61"/>
      <c r="L61"/>
      <c r="M61"/>
      <c r="N61"/>
      <c r="O61"/>
      <c r="P61"/>
      <c r="Q61"/>
      <c r="R61"/>
      <c r="S61"/>
      <c r="T61" s="47"/>
      <c r="U61"/>
      <c r="V61"/>
      <c r="W61"/>
      <c r="X61"/>
      <c r="Y61"/>
      <c r="Z61"/>
      <c r="AA61"/>
      <c r="AC61" s="1">
        <f t="shared" si="20"/>
        <v>1</v>
      </c>
      <c r="AD61" s="1">
        <f>AC61*3-2</f>
        <v>1</v>
      </c>
      <c r="AE61" s="13">
        <f t="shared" si="21"/>
        <v>0</v>
      </c>
      <c r="AF61" s="14">
        <f t="shared" si="22"/>
        <v>0</v>
      </c>
    </row>
    <row r="62" spans="1:32" ht="12.75">
      <c r="A62" s="15" t="s">
        <v>1</v>
      </c>
      <c r="B62" s="15" t="s">
        <v>259</v>
      </c>
      <c r="C62" s="15" t="s">
        <v>8</v>
      </c>
      <c r="D62" s="19">
        <v>1</v>
      </c>
      <c r="E62" s="18" t="s">
        <v>293</v>
      </c>
      <c r="F62" s="18" t="s">
        <v>232</v>
      </c>
      <c r="H62"/>
      <c r="I62"/>
      <c r="J62"/>
      <c r="K62"/>
      <c r="L62"/>
      <c r="M62"/>
      <c r="N62"/>
      <c r="O62"/>
      <c r="P62"/>
      <c r="Q62"/>
      <c r="R62">
        <v>0</v>
      </c>
      <c r="S62"/>
      <c r="T62" s="47"/>
      <c r="U62"/>
      <c r="V62"/>
      <c r="W62"/>
      <c r="X62"/>
      <c r="Y62"/>
      <c r="Z62"/>
      <c r="AA62"/>
      <c r="AC62" s="1">
        <f t="shared" si="20"/>
        <v>1</v>
      </c>
      <c r="AD62" s="1">
        <f aca="true" t="shared" si="23" ref="AD62:AD71">AC62*3</f>
        <v>3</v>
      </c>
      <c r="AE62" s="13">
        <f t="shared" si="21"/>
        <v>0</v>
      </c>
      <c r="AF62" s="14">
        <f t="shared" si="22"/>
        <v>0</v>
      </c>
    </row>
    <row r="63" spans="1:32" ht="12.75">
      <c r="A63" s="15" t="s">
        <v>1</v>
      </c>
      <c r="B63" s="15" t="s">
        <v>259</v>
      </c>
      <c r="C63" s="15" t="s">
        <v>8</v>
      </c>
      <c r="D63" s="19">
        <v>1</v>
      </c>
      <c r="E63" s="18" t="s">
        <v>209</v>
      </c>
      <c r="F63" s="18" t="s">
        <v>702</v>
      </c>
      <c r="H63"/>
      <c r="I63">
        <v>1.5</v>
      </c>
      <c r="J63"/>
      <c r="K63">
        <v>0</v>
      </c>
      <c r="L63"/>
      <c r="M63">
        <v>2</v>
      </c>
      <c r="N63"/>
      <c r="O63"/>
      <c r="P63"/>
      <c r="Q63">
        <v>1</v>
      </c>
      <c r="R63"/>
      <c r="S63"/>
      <c r="T63" s="47"/>
      <c r="U63">
        <v>1.5</v>
      </c>
      <c r="V63"/>
      <c r="W63"/>
      <c r="X63"/>
      <c r="Y63"/>
      <c r="Z63"/>
      <c r="AA63"/>
      <c r="AC63" s="1">
        <f aca="true" t="shared" si="24" ref="AC63:AC70">COUNT(H63:AB63)</f>
        <v>5</v>
      </c>
      <c r="AD63" s="1">
        <f t="shared" si="23"/>
        <v>15</v>
      </c>
      <c r="AE63" s="13">
        <f aca="true" t="shared" si="25" ref="AE63:AE70">SUM(H63:AB63)</f>
        <v>6</v>
      </c>
      <c r="AF63" s="14">
        <f aca="true" t="shared" si="26" ref="AF63:AF70">100*AE63/AD63</f>
        <v>40</v>
      </c>
    </row>
    <row r="64" spans="1:32" ht="12.75">
      <c r="A64" s="15" t="s">
        <v>1</v>
      </c>
      <c r="B64" s="15" t="s">
        <v>259</v>
      </c>
      <c r="C64" s="15" t="s">
        <v>8</v>
      </c>
      <c r="D64" s="19">
        <v>1</v>
      </c>
      <c r="E64" s="18" t="s">
        <v>126</v>
      </c>
      <c r="F64" s="18" t="s">
        <v>204</v>
      </c>
      <c r="H64"/>
      <c r="I64"/>
      <c r="J64">
        <v>2.5</v>
      </c>
      <c r="K64"/>
      <c r="L64"/>
      <c r="M64"/>
      <c r="N64"/>
      <c r="O64"/>
      <c r="P64"/>
      <c r="Q64"/>
      <c r="R64"/>
      <c r="S64"/>
      <c r="T64" s="47"/>
      <c r="U64"/>
      <c r="V64"/>
      <c r="W64"/>
      <c r="X64"/>
      <c r="Y64"/>
      <c r="Z64"/>
      <c r="AA64"/>
      <c r="AC64" s="1">
        <f t="shared" si="24"/>
        <v>1</v>
      </c>
      <c r="AD64" s="1">
        <f t="shared" si="23"/>
        <v>3</v>
      </c>
      <c r="AE64" s="13">
        <f t="shared" si="25"/>
        <v>2.5</v>
      </c>
      <c r="AF64" s="14">
        <f t="shared" si="26"/>
        <v>83.33333333333333</v>
      </c>
    </row>
    <row r="65" spans="1:32" ht="12.75">
      <c r="A65" s="15" t="s">
        <v>1</v>
      </c>
      <c r="B65" s="15" t="s">
        <v>259</v>
      </c>
      <c r="C65" s="15" t="s">
        <v>8</v>
      </c>
      <c r="D65" s="19">
        <v>1</v>
      </c>
      <c r="E65" s="18" t="s">
        <v>208</v>
      </c>
      <c r="F65" s="18" t="s">
        <v>468</v>
      </c>
      <c r="H65"/>
      <c r="I65"/>
      <c r="J65"/>
      <c r="K65"/>
      <c r="L65">
        <v>0</v>
      </c>
      <c r="M65"/>
      <c r="N65"/>
      <c r="O65"/>
      <c r="P65"/>
      <c r="Q65"/>
      <c r="R65"/>
      <c r="S65"/>
      <c r="T65" s="47"/>
      <c r="U65"/>
      <c r="V65"/>
      <c r="W65"/>
      <c r="X65"/>
      <c r="Y65"/>
      <c r="Z65"/>
      <c r="AA65"/>
      <c r="AC65" s="1">
        <f t="shared" si="24"/>
        <v>1</v>
      </c>
      <c r="AD65" s="1">
        <f t="shared" si="23"/>
        <v>3</v>
      </c>
      <c r="AE65" s="13">
        <f t="shared" si="25"/>
        <v>0</v>
      </c>
      <c r="AF65" s="14">
        <f t="shared" si="26"/>
        <v>0</v>
      </c>
    </row>
    <row r="66" spans="1:32" ht="12.75">
      <c r="A66" s="15" t="s">
        <v>1</v>
      </c>
      <c r="B66" s="15" t="s">
        <v>259</v>
      </c>
      <c r="C66" s="15" t="s">
        <v>8</v>
      </c>
      <c r="D66" s="19">
        <v>1</v>
      </c>
      <c r="E66" s="18" t="s">
        <v>592</v>
      </c>
      <c r="F66" s="18" t="s">
        <v>769</v>
      </c>
      <c r="H66"/>
      <c r="I66"/>
      <c r="J66"/>
      <c r="K66"/>
      <c r="L66"/>
      <c r="M66">
        <v>0</v>
      </c>
      <c r="N66"/>
      <c r="O66"/>
      <c r="P66"/>
      <c r="Q66"/>
      <c r="R66"/>
      <c r="S66"/>
      <c r="T66" s="47"/>
      <c r="U66"/>
      <c r="V66"/>
      <c r="W66"/>
      <c r="X66"/>
      <c r="Y66"/>
      <c r="Z66"/>
      <c r="AA66"/>
      <c r="AC66" s="1">
        <f t="shared" si="24"/>
        <v>1</v>
      </c>
      <c r="AD66" s="1">
        <f t="shared" si="23"/>
        <v>3</v>
      </c>
      <c r="AE66" s="13">
        <f t="shared" si="25"/>
        <v>0</v>
      </c>
      <c r="AF66" s="14">
        <f t="shared" si="26"/>
        <v>0</v>
      </c>
    </row>
    <row r="67" spans="1:32" ht="12.75">
      <c r="A67" s="15" t="s">
        <v>1</v>
      </c>
      <c r="B67" s="15" t="s">
        <v>259</v>
      </c>
      <c r="C67" s="15" t="s">
        <v>8</v>
      </c>
      <c r="D67" s="19">
        <v>1</v>
      </c>
      <c r="E67" s="18" t="s">
        <v>385</v>
      </c>
      <c r="F67" s="18" t="s">
        <v>46</v>
      </c>
      <c r="H67"/>
      <c r="I67"/>
      <c r="J67"/>
      <c r="K67"/>
      <c r="L67"/>
      <c r="M67"/>
      <c r="N67">
        <v>0.5</v>
      </c>
      <c r="O67">
        <v>1</v>
      </c>
      <c r="P67"/>
      <c r="Q67"/>
      <c r="R67"/>
      <c r="S67"/>
      <c r="T67" s="47"/>
      <c r="U67">
        <v>0</v>
      </c>
      <c r="V67"/>
      <c r="W67"/>
      <c r="X67"/>
      <c r="Y67"/>
      <c r="Z67"/>
      <c r="AA67"/>
      <c r="AC67" s="1">
        <f t="shared" si="24"/>
        <v>3</v>
      </c>
      <c r="AD67" s="1">
        <f t="shared" si="23"/>
        <v>9</v>
      </c>
      <c r="AE67" s="13">
        <f t="shared" si="25"/>
        <v>1.5</v>
      </c>
      <c r="AF67" s="14">
        <f t="shared" si="26"/>
        <v>16.666666666666668</v>
      </c>
    </row>
    <row r="68" spans="1:32" ht="12.75">
      <c r="A68" s="15" t="s">
        <v>1</v>
      </c>
      <c r="B68" s="15" t="s">
        <v>259</v>
      </c>
      <c r="C68" s="15" t="s">
        <v>8</v>
      </c>
      <c r="D68" s="19">
        <v>1</v>
      </c>
      <c r="E68" s="18" t="s">
        <v>144</v>
      </c>
      <c r="F68" s="18" t="s">
        <v>789</v>
      </c>
      <c r="H68"/>
      <c r="I68"/>
      <c r="J68"/>
      <c r="K68"/>
      <c r="L68"/>
      <c r="M68"/>
      <c r="N68"/>
      <c r="O68">
        <v>1</v>
      </c>
      <c r="P68"/>
      <c r="Q68">
        <v>1</v>
      </c>
      <c r="R68"/>
      <c r="S68"/>
      <c r="T68" s="47"/>
      <c r="U68">
        <v>0</v>
      </c>
      <c r="V68"/>
      <c r="W68"/>
      <c r="X68"/>
      <c r="Y68"/>
      <c r="Z68"/>
      <c r="AA68"/>
      <c r="AC68" s="1">
        <f t="shared" si="24"/>
        <v>3</v>
      </c>
      <c r="AD68" s="1">
        <f t="shared" si="23"/>
        <v>9</v>
      </c>
      <c r="AE68" s="13">
        <f t="shared" si="25"/>
        <v>2</v>
      </c>
      <c r="AF68" s="14">
        <f t="shared" si="26"/>
        <v>22.22222222222222</v>
      </c>
    </row>
    <row r="69" spans="1:32" ht="12.75">
      <c r="A69" s="15" t="s">
        <v>1</v>
      </c>
      <c r="B69" s="15" t="s">
        <v>259</v>
      </c>
      <c r="C69" s="15" t="s">
        <v>8</v>
      </c>
      <c r="D69" s="19">
        <v>1</v>
      </c>
      <c r="E69" s="18" t="s">
        <v>790</v>
      </c>
      <c r="F69" s="18" t="s">
        <v>543</v>
      </c>
      <c r="H69"/>
      <c r="I69"/>
      <c r="J69"/>
      <c r="K69"/>
      <c r="L69"/>
      <c r="M69"/>
      <c r="N69"/>
      <c r="O69">
        <v>0</v>
      </c>
      <c r="P69"/>
      <c r="Q69"/>
      <c r="R69">
        <v>0</v>
      </c>
      <c r="S69"/>
      <c r="T69" s="47"/>
      <c r="U69"/>
      <c r="V69"/>
      <c r="W69"/>
      <c r="X69"/>
      <c r="Y69"/>
      <c r="Z69"/>
      <c r="AA69"/>
      <c r="AC69" s="1">
        <f t="shared" si="24"/>
        <v>2</v>
      </c>
      <c r="AD69" s="1">
        <f t="shared" si="23"/>
        <v>6</v>
      </c>
      <c r="AE69" s="13">
        <f t="shared" si="25"/>
        <v>0</v>
      </c>
      <c r="AF69" s="14">
        <f t="shared" si="26"/>
        <v>0</v>
      </c>
    </row>
    <row r="70" spans="1:32" ht="12.75">
      <c r="A70" s="15" t="s">
        <v>1</v>
      </c>
      <c r="B70" s="15" t="s">
        <v>259</v>
      </c>
      <c r="C70" s="15" t="s">
        <v>8</v>
      </c>
      <c r="D70" s="19">
        <v>1</v>
      </c>
      <c r="E70" s="18" t="s">
        <v>592</v>
      </c>
      <c r="F70" s="18" t="s">
        <v>345</v>
      </c>
      <c r="H70"/>
      <c r="I70"/>
      <c r="J70"/>
      <c r="K70"/>
      <c r="L70"/>
      <c r="M70"/>
      <c r="N70"/>
      <c r="O70"/>
      <c r="P70">
        <v>0</v>
      </c>
      <c r="Q70"/>
      <c r="R70"/>
      <c r="S70">
        <v>1</v>
      </c>
      <c r="T70" s="47"/>
      <c r="U70"/>
      <c r="V70"/>
      <c r="W70"/>
      <c r="X70"/>
      <c r="Y70"/>
      <c r="Z70"/>
      <c r="AA70"/>
      <c r="AC70" s="1">
        <f t="shared" si="24"/>
        <v>2</v>
      </c>
      <c r="AD70" s="1">
        <f t="shared" si="23"/>
        <v>6</v>
      </c>
      <c r="AE70" s="13">
        <f t="shared" si="25"/>
        <v>1</v>
      </c>
      <c r="AF70" s="14">
        <f t="shared" si="26"/>
        <v>16.666666666666668</v>
      </c>
    </row>
    <row r="71" spans="8:30" ht="12.7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C71" s="1">
        <f>SUM(AC57:AC70)</f>
        <v>42</v>
      </c>
      <c r="AD71" s="1">
        <f t="shared" si="23"/>
        <v>126</v>
      </c>
    </row>
    <row r="72" spans="1:32" ht="12.75">
      <c r="A72" s="15" t="s">
        <v>1</v>
      </c>
      <c r="B72" s="15" t="s">
        <v>259</v>
      </c>
      <c r="C72" s="15" t="s">
        <v>65</v>
      </c>
      <c r="D72" s="19">
        <v>3</v>
      </c>
      <c r="E72" s="18" t="s">
        <v>385</v>
      </c>
      <c r="F72" s="18" t="s">
        <v>46</v>
      </c>
      <c r="G72" s="15" t="s">
        <v>65</v>
      </c>
      <c r="H72">
        <v>2.5</v>
      </c>
      <c r="I72"/>
      <c r="J72">
        <v>1.5</v>
      </c>
      <c r="K72">
        <v>3</v>
      </c>
      <c r="L72">
        <v>2.5</v>
      </c>
      <c r="M72">
        <v>1.5</v>
      </c>
      <c r="N72"/>
      <c r="O72"/>
      <c r="P72">
        <v>2</v>
      </c>
      <c r="Q72">
        <v>3</v>
      </c>
      <c r="R72"/>
      <c r="S72">
        <v>3</v>
      </c>
      <c r="T72">
        <v>2</v>
      </c>
      <c r="U72" s="31"/>
      <c r="V72"/>
      <c r="W72"/>
      <c r="X72"/>
      <c r="Y72"/>
      <c r="Z72"/>
      <c r="AA72"/>
      <c r="AC72" s="1">
        <f aca="true" t="shared" si="27" ref="AC72:AC79">COUNT(H72:AB72)</f>
        <v>9</v>
      </c>
      <c r="AD72" s="1">
        <f>AC72*3</f>
        <v>27</v>
      </c>
      <c r="AE72" s="13">
        <f aca="true" t="shared" si="28" ref="AE72:AE79">SUM(H72:AB72)</f>
        <v>21</v>
      </c>
      <c r="AF72" s="14">
        <f aca="true" t="shared" si="29" ref="AF72:AF79">100*AE72/AD72</f>
        <v>77.77777777777777</v>
      </c>
    </row>
    <row r="73" spans="1:32" ht="12.75">
      <c r="A73" s="15" t="s">
        <v>1</v>
      </c>
      <c r="B73" s="15" t="s">
        <v>259</v>
      </c>
      <c r="C73" s="15" t="s">
        <v>65</v>
      </c>
      <c r="D73" s="19">
        <v>3</v>
      </c>
      <c r="E73" s="18" t="s">
        <v>534</v>
      </c>
      <c r="F73" s="18" t="s">
        <v>535</v>
      </c>
      <c r="H73"/>
      <c r="I73"/>
      <c r="J73">
        <v>1.5</v>
      </c>
      <c r="K73">
        <v>3</v>
      </c>
      <c r="L73"/>
      <c r="M73"/>
      <c r="N73">
        <v>3</v>
      </c>
      <c r="O73">
        <v>3</v>
      </c>
      <c r="P73">
        <v>3</v>
      </c>
      <c r="Q73"/>
      <c r="R73"/>
      <c r="S73"/>
      <c r="T73">
        <v>0.5</v>
      </c>
      <c r="U73" s="31"/>
      <c r="V73"/>
      <c r="W73"/>
      <c r="X73"/>
      <c r="Y73"/>
      <c r="Z73"/>
      <c r="AA73"/>
      <c r="AC73" s="1">
        <f t="shared" si="27"/>
        <v>6</v>
      </c>
      <c r="AD73" s="1">
        <f>AC73*3</f>
        <v>18</v>
      </c>
      <c r="AE73" s="13">
        <f t="shared" si="28"/>
        <v>14</v>
      </c>
      <c r="AF73" s="14">
        <f t="shared" si="29"/>
        <v>77.77777777777777</v>
      </c>
    </row>
    <row r="74" spans="1:32" ht="12.75">
      <c r="A74" s="15" t="s">
        <v>1</v>
      </c>
      <c r="B74" s="15" t="s">
        <v>259</v>
      </c>
      <c r="C74" s="15" t="s">
        <v>65</v>
      </c>
      <c r="D74" s="19">
        <v>3</v>
      </c>
      <c r="E74" s="18" t="s">
        <v>424</v>
      </c>
      <c r="F74" s="18" t="s">
        <v>488</v>
      </c>
      <c r="G74" s="15" t="s">
        <v>75</v>
      </c>
      <c r="H74"/>
      <c r="I74">
        <v>2</v>
      </c>
      <c r="J74"/>
      <c r="K74"/>
      <c r="L74">
        <v>2</v>
      </c>
      <c r="M74"/>
      <c r="N74"/>
      <c r="O74"/>
      <c r="P74"/>
      <c r="Q74"/>
      <c r="R74">
        <v>1</v>
      </c>
      <c r="S74">
        <v>2</v>
      </c>
      <c r="T74"/>
      <c r="U74" s="31">
        <v>1</v>
      </c>
      <c r="V74"/>
      <c r="W74"/>
      <c r="X74"/>
      <c r="Y74"/>
      <c r="Z74"/>
      <c r="AA74"/>
      <c r="AC74" s="1">
        <f t="shared" si="27"/>
        <v>5</v>
      </c>
      <c r="AD74" s="1">
        <f>AC74*3-2</f>
        <v>13</v>
      </c>
      <c r="AE74" s="13">
        <f t="shared" si="28"/>
        <v>8</v>
      </c>
      <c r="AF74" s="14">
        <f t="shared" si="29"/>
        <v>61.53846153846154</v>
      </c>
    </row>
    <row r="75" spans="1:32" ht="12.75">
      <c r="A75" s="15" t="s">
        <v>1</v>
      </c>
      <c r="B75" s="15" t="s">
        <v>259</v>
      </c>
      <c r="C75" s="15" t="s">
        <v>65</v>
      </c>
      <c r="D75" s="19">
        <v>3</v>
      </c>
      <c r="E75" s="18" t="s">
        <v>283</v>
      </c>
      <c r="F75" s="18" t="s">
        <v>539</v>
      </c>
      <c r="G75" s="15" t="s">
        <v>75</v>
      </c>
      <c r="H75"/>
      <c r="I75"/>
      <c r="J75"/>
      <c r="K75"/>
      <c r="L75">
        <v>2.5</v>
      </c>
      <c r="M75">
        <v>0</v>
      </c>
      <c r="N75"/>
      <c r="O75"/>
      <c r="P75"/>
      <c r="Q75">
        <v>3</v>
      </c>
      <c r="R75"/>
      <c r="S75"/>
      <c r="T75">
        <v>1.5</v>
      </c>
      <c r="U75" s="31">
        <v>1</v>
      </c>
      <c r="V75"/>
      <c r="W75"/>
      <c r="X75"/>
      <c r="Y75"/>
      <c r="Z75"/>
      <c r="AA75"/>
      <c r="AC75" s="1">
        <f t="shared" si="27"/>
        <v>5</v>
      </c>
      <c r="AD75" s="1">
        <f>AC75*3-2</f>
        <v>13</v>
      </c>
      <c r="AE75" s="13">
        <f t="shared" si="28"/>
        <v>8</v>
      </c>
      <c r="AF75" s="14">
        <f t="shared" si="29"/>
        <v>61.53846153846154</v>
      </c>
    </row>
    <row r="76" spans="1:32" ht="12.75">
      <c r="A76" s="15" t="s">
        <v>1</v>
      </c>
      <c r="B76" s="15" t="s">
        <v>259</v>
      </c>
      <c r="C76" s="15" t="s">
        <v>65</v>
      </c>
      <c r="D76" s="19">
        <v>3</v>
      </c>
      <c r="E76" s="18" t="s">
        <v>15</v>
      </c>
      <c r="F76" s="18" t="s">
        <v>492</v>
      </c>
      <c r="G76" s="15" t="s">
        <v>8</v>
      </c>
      <c r="H76"/>
      <c r="I76">
        <v>1</v>
      </c>
      <c r="J76"/>
      <c r="K76"/>
      <c r="L76"/>
      <c r="M76"/>
      <c r="N76">
        <v>3</v>
      </c>
      <c r="O76"/>
      <c r="P76"/>
      <c r="Q76"/>
      <c r="R76"/>
      <c r="S76"/>
      <c r="T76"/>
      <c r="U76" s="31">
        <v>1</v>
      </c>
      <c r="V76"/>
      <c r="W76"/>
      <c r="X76"/>
      <c r="Y76"/>
      <c r="Z76"/>
      <c r="AA76"/>
      <c r="AC76" s="1">
        <f t="shared" si="27"/>
        <v>3</v>
      </c>
      <c r="AD76" s="1">
        <f>AC76*3-2</f>
        <v>7</v>
      </c>
      <c r="AE76" s="13">
        <f t="shared" si="28"/>
        <v>5</v>
      </c>
      <c r="AF76" s="14">
        <f t="shared" si="29"/>
        <v>71.42857142857143</v>
      </c>
    </row>
    <row r="77" spans="1:32" ht="12.75">
      <c r="A77" s="15" t="s">
        <v>1</v>
      </c>
      <c r="B77" s="15" t="s">
        <v>259</v>
      </c>
      <c r="C77" s="15" t="s">
        <v>65</v>
      </c>
      <c r="D77" s="19">
        <v>3</v>
      </c>
      <c r="E77" s="18" t="s">
        <v>647</v>
      </c>
      <c r="F77" s="18" t="s">
        <v>204</v>
      </c>
      <c r="H77">
        <v>3</v>
      </c>
      <c r="I77">
        <v>2</v>
      </c>
      <c r="J77"/>
      <c r="K77"/>
      <c r="L77"/>
      <c r="M77"/>
      <c r="N77"/>
      <c r="O77"/>
      <c r="P77"/>
      <c r="Q77"/>
      <c r="R77"/>
      <c r="S77"/>
      <c r="T77"/>
      <c r="U77" s="31"/>
      <c r="V77"/>
      <c r="W77"/>
      <c r="X77"/>
      <c r="Y77"/>
      <c r="Z77"/>
      <c r="AA77"/>
      <c r="AC77" s="1">
        <f t="shared" si="27"/>
        <v>2</v>
      </c>
      <c r="AD77" s="1">
        <f aca="true" t="shared" si="30" ref="AD77:AD91">AC77*3</f>
        <v>6</v>
      </c>
      <c r="AE77" s="13">
        <f t="shared" si="28"/>
        <v>5</v>
      </c>
      <c r="AF77" s="14">
        <f t="shared" si="29"/>
        <v>83.33333333333333</v>
      </c>
    </row>
    <row r="78" spans="1:32" ht="12.75">
      <c r="A78" s="15" t="s">
        <v>1</v>
      </c>
      <c r="B78" s="15" t="s">
        <v>259</v>
      </c>
      <c r="C78" s="15" t="s">
        <v>65</v>
      </c>
      <c r="D78" s="19">
        <v>3</v>
      </c>
      <c r="E78" s="18" t="s">
        <v>592</v>
      </c>
      <c r="F78" s="48" t="s">
        <v>345</v>
      </c>
      <c r="H78">
        <v>1.5</v>
      </c>
      <c r="I78"/>
      <c r="J78"/>
      <c r="K78"/>
      <c r="L78"/>
      <c r="M78">
        <v>1.5</v>
      </c>
      <c r="N78">
        <v>2.5</v>
      </c>
      <c r="O78">
        <v>0.5</v>
      </c>
      <c r="P78">
        <v>1.5</v>
      </c>
      <c r="Q78">
        <v>2</v>
      </c>
      <c r="R78">
        <v>1.5</v>
      </c>
      <c r="S78"/>
      <c r="T78"/>
      <c r="U78" s="31"/>
      <c r="V78"/>
      <c r="W78"/>
      <c r="X78"/>
      <c r="Y78"/>
      <c r="Z78"/>
      <c r="AA78"/>
      <c r="AC78" s="1">
        <f t="shared" si="27"/>
        <v>7</v>
      </c>
      <c r="AD78" s="1">
        <f t="shared" si="30"/>
        <v>21</v>
      </c>
      <c r="AE78" s="13">
        <f t="shared" si="28"/>
        <v>11</v>
      </c>
      <c r="AF78" s="14">
        <f t="shared" si="29"/>
        <v>52.38095238095238</v>
      </c>
    </row>
    <row r="79" spans="1:32" ht="12.75">
      <c r="A79" s="15" t="s">
        <v>1</v>
      </c>
      <c r="B79" s="15" t="s">
        <v>259</v>
      </c>
      <c r="C79" s="15" t="s">
        <v>65</v>
      </c>
      <c r="D79" s="19">
        <v>3</v>
      </c>
      <c r="E79" s="18" t="s">
        <v>32</v>
      </c>
      <c r="F79" s="18" t="s">
        <v>563</v>
      </c>
      <c r="H79"/>
      <c r="I79"/>
      <c r="J79">
        <v>1.5</v>
      </c>
      <c r="K79">
        <v>1.5</v>
      </c>
      <c r="L79"/>
      <c r="M79"/>
      <c r="N79"/>
      <c r="O79">
        <v>2.5</v>
      </c>
      <c r="P79"/>
      <c r="Q79"/>
      <c r="R79">
        <v>2</v>
      </c>
      <c r="S79">
        <v>2.5</v>
      </c>
      <c r="T79"/>
      <c r="U79" s="31"/>
      <c r="V79"/>
      <c r="W79"/>
      <c r="X79"/>
      <c r="Y79"/>
      <c r="Z79"/>
      <c r="AA79"/>
      <c r="AC79" s="1">
        <f t="shared" si="27"/>
        <v>5</v>
      </c>
      <c r="AD79" s="1">
        <f t="shared" si="30"/>
        <v>15</v>
      </c>
      <c r="AE79" s="13">
        <f t="shared" si="28"/>
        <v>10</v>
      </c>
      <c r="AF79" s="14">
        <f t="shared" si="29"/>
        <v>66.66666666666667</v>
      </c>
    </row>
    <row r="80" spans="8:30" ht="12.7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 s="1">
        <f>SUM(AC72:AC79)</f>
        <v>42</v>
      </c>
      <c r="AD80" s="1">
        <f t="shared" si="30"/>
        <v>126</v>
      </c>
    </row>
    <row r="81" spans="1:32" ht="12.75">
      <c r="A81" s="15" t="s">
        <v>1</v>
      </c>
      <c r="B81" s="15" t="s">
        <v>259</v>
      </c>
      <c r="C81" s="15" t="s">
        <v>75</v>
      </c>
      <c r="D81" s="19">
        <v>5</v>
      </c>
      <c r="E81" s="18" t="s">
        <v>139</v>
      </c>
      <c r="F81" s="18" t="s">
        <v>347</v>
      </c>
      <c r="G81" s="15" t="s">
        <v>75</v>
      </c>
      <c r="H81"/>
      <c r="I81">
        <v>1.5</v>
      </c>
      <c r="J81"/>
      <c r="K81">
        <v>2.5</v>
      </c>
      <c r="L81"/>
      <c r="M81"/>
      <c r="N81">
        <v>2.5</v>
      </c>
      <c r="O81">
        <v>2.5</v>
      </c>
      <c r="P81"/>
      <c r="Q81">
        <v>3</v>
      </c>
      <c r="R81">
        <v>1.5</v>
      </c>
      <c r="S81">
        <v>3</v>
      </c>
      <c r="T81">
        <v>2</v>
      </c>
      <c r="U81"/>
      <c r="V81"/>
      <c r="W81"/>
      <c r="X81"/>
      <c r="Y81"/>
      <c r="Z81"/>
      <c r="AA81"/>
      <c r="AC81" s="1">
        <f aca="true" t="shared" si="31" ref="AC81:AC90">COUNT(H81:AB81)</f>
        <v>8</v>
      </c>
      <c r="AD81" s="1">
        <f t="shared" si="30"/>
        <v>24</v>
      </c>
      <c r="AE81" s="13">
        <f aca="true" t="shared" si="32" ref="AE81:AE90">SUM(H81:AB81)</f>
        <v>18.5</v>
      </c>
      <c r="AF81" s="14">
        <f aca="true" t="shared" si="33" ref="AF81:AF90">100*AE81/AD81</f>
        <v>77.08333333333333</v>
      </c>
    </row>
    <row r="82" spans="1:32" ht="12.75">
      <c r="A82" s="15" t="s">
        <v>1</v>
      </c>
      <c r="B82" s="15" t="s">
        <v>259</v>
      </c>
      <c r="C82" s="15" t="s">
        <v>75</v>
      </c>
      <c r="D82" s="19">
        <v>5</v>
      </c>
      <c r="E82" s="18" t="s">
        <v>32</v>
      </c>
      <c r="F82" s="18" t="s">
        <v>507</v>
      </c>
      <c r="H82">
        <v>2</v>
      </c>
      <c r="I82"/>
      <c r="J82"/>
      <c r="K82"/>
      <c r="L82"/>
      <c r="M82">
        <v>2.5</v>
      </c>
      <c r="N82"/>
      <c r="O82">
        <v>1.5</v>
      </c>
      <c r="P82"/>
      <c r="Q82"/>
      <c r="R82">
        <v>2</v>
      </c>
      <c r="S82"/>
      <c r="T82">
        <v>1</v>
      </c>
      <c r="U82"/>
      <c r="V82"/>
      <c r="W82"/>
      <c r="X82"/>
      <c r="Y82"/>
      <c r="Z82"/>
      <c r="AA82"/>
      <c r="AC82" s="1">
        <f t="shared" si="31"/>
        <v>5</v>
      </c>
      <c r="AD82" s="1">
        <f t="shared" si="30"/>
        <v>15</v>
      </c>
      <c r="AE82" s="13">
        <f t="shared" si="32"/>
        <v>9</v>
      </c>
      <c r="AF82" s="14">
        <f t="shared" si="33"/>
        <v>60</v>
      </c>
    </row>
    <row r="83" spans="1:32" ht="12.75">
      <c r="A83" s="15" t="s">
        <v>1</v>
      </c>
      <c r="B83" s="15" t="s">
        <v>259</v>
      </c>
      <c r="C83" s="15" t="s">
        <v>75</v>
      </c>
      <c r="D83" s="19">
        <v>5</v>
      </c>
      <c r="E83" s="18" t="s">
        <v>424</v>
      </c>
      <c r="F83" s="18" t="s">
        <v>488</v>
      </c>
      <c r="G83" s="15" t="s">
        <v>75</v>
      </c>
      <c r="H83"/>
      <c r="I83"/>
      <c r="J83">
        <v>2.5</v>
      </c>
      <c r="K83"/>
      <c r="L83"/>
      <c r="M83"/>
      <c r="N83"/>
      <c r="O83"/>
      <c r="P83">
        <v>1.5</v>
      </c>
      <c r="Q83"/>
      <c r="R83"/>
      <c r="S83"/>
      <c r="T83"/>
      <c r="U83"/>
      <c r="V83"/>
      <c r="W83"/>
      <c r="X83"/>
      <c r="Y83"/>
      <c r="Z83"/>
      <c r="AA83"/>
      <c r="AC83" s="1">
        <f t="shared" si="31"/>
        <v>2</v>
      </c>
      <c r="AD83" s="1">
        <f t="shared" si="30"/>
        <v>6</v>
      </c>
      <c r="AE83" s="13">
        <f t="shared" si="32"/>
        <v>4</v>
      </c>
      <c r="AF83" s="14">
        <f t="shared" si="33"/>
        <v>66.66666666666667</v>
      </c>
    </row>
    <row r="84" spans="1:32" ht="12.75">
      <c r="A84" s="15" t="s">
        <v>1</v>
      </c>
      <c r="B84" s="15" t="s">
        <v>259</v>
      </c>
      <c r="C84" s="15" t="s">
        <v>75</v>
      </c>
      <c r="D84" s="19">
        <v>5</v>
      </c>
      <c r="E84" s="18" t="s">
        <v>41</v>
      </c>
      <c r="F84" s="18" t="s">
        <v>578</v>
      </c>
      <c r="H84"/>
      <c r="I84"/>
      <c r="J84">
        <v>0.5</v>
      </c>
      <c r="K84">
        <v>1.5</v>
      </c>
      <c r="L84"/>
      <c r="M84"/>
      <c r="N84"/>
      <c r="O84"/>
      <c r="P84">
        <v>1</v>
      </c>
      <c r="Q84"/>
      <c r="R84">
        <v>0.5</v>
      </c>
      <c r="S84">
        <v>0.5</v>
      </c>
      <c r="T84"/>
      <c r="U84">
        <v>1</v>
      </c>
      <c r="V84"/>
      <c r="W84"/>
      <c r="X84"/>
      <c r="Y84"/>
      <c r="Z84"/>
      <c r="AA84"/>
      <c r="AC84" s="1">
        <f t="shared" si="31"/>
        <v>6</v>
      </c>
      <c r="AD84" s="1">
        <f t="shared" si="30"/>
        <v>18</v>
      </c>
      <c r="AE84" s="13">
        <f t="shared" si="32"/>
        <v>5</v>
      </c>
      <c r="AF84" s="14">
        <f t="shared" si="33"/>
        <v>27.77777777777778</v>
      </c>
    </row>
    <row r="85" spans="1:32" ht="12.75">
      <c r="A85" s="15" t="s">
        <v>1</v>
      </c>
      <c r="B85" s="15" t="s">
        <v>259</v>
      </c>
      <c r="C85" s="15" t="s">
        <v>75</v>
      </c>
      <c r="D85" s="19">
        <v>5</v>
      </c>
      <c r="E85" s="18" t="s">
        <v>22</v>
      </c>
      <c r="F85" s="18" t="s">
        <v>608</v>
      </c>
      <c r="H85">
        <v>1.5</v>
      </c>
      <c r="I85"/>
      <c r="J85">
        <v>1.5</v>
      </c>
      <c r="K85"/>
      <c r="L85">
        <v>3</v>
      </c>
      <c r="M85">
        <v>2</v>
      </c>
      <c r="N85"/>
      <c r="O85"/>
      <c r="P85"/>
      <c r="Q85">
        <v>3</v>
      </c>
      <c r="R85"/>
      <c r="S85"/>
      <c r="T85">
        <v>1</v>
      </c>
      <c r="U85">
        <v>2.5</v>
      </c>
      <c r="V85"/>
      <c r="W85"/>
      <c r="X85"/>
      <c r="Y85"/>
      <c r="Z85"/>
      <c r="AA85"/>
      <c r="AC85" s="1">
        <f t="shared" si="31"/>
        <v>7</v>
      </c>
      <c r="AD85" s="1">
        <f t="shared" si="30"/>
        <v>21</v>
      </c>
      <c r="AE85" s="13">
        <f t="shared" si="32"/>
        <v>14.5</v>
      </c>
      <c r="AF85" s="14">
        <f t="shared" si="33"/>
        <v>69.04761904761905</v>
      </c>
    </row>
    <row r="86" spans="1:32" ht="12.75">
      <c r="A86" s="15" t="s">
        <v>1</v>
      </c>
      <c r="B86" s="15" t="s">
        <v>259</v>
      </c>
      <c r="C86" s="15" t="s">
        <v>75</v>
      </c>
      <c r="D86" s="19">
        <v>5</v>
      </c>
      <c r="E86" s="18" t="s">
        <v>622</v>
      </c>
      <c r="F86" s="18" t="s">
        <v>691</v>
      </c>
      <c r="H86" s="1">
        <v>1</v>
      </c>
      <c r="L86" s="1">
        <v>2</v>
      </c>
      <c r="M86" s="1">
        <v>3</v>
      </c>
      <c r="AC86" s="1">
        <f t="shared" si="31"/>
        <v>3</v>
      </c>
      <c r="AD86" s="1">
        <f t="shared" si="30"/>
        <v>9</v>
      </c>
      <c r="AE86" s="13">
        <f t="shared" si="32"/>
        <v>6</v>
      </c>
      <c r="AF86" s="14">
        <f t="shared" si="33"/>
        <v>66.66666666666667</v>
      </c>
    </row>
    <row r="87" spans="1:32" ht="12.75">
      <c r="A87" s="15" t="s">
        <v>1</v>
      </c>
      <c r="B87" s="15" t="s">
        <v>259</v>
      </c>
      <c r="C87" s="15" t="s">
        <v>75</v>
      </c>
      <c r="D87" s="19">
        <v>5</v>
      </c>
      <c r="E87" s="18" t="s">
        <v>592</v>
      </c>
      <c r="F87" s="18" t="s">
        <v>345</v>
      </c>
      <c r="I87" s="1">
        <v>0</v>
      </c>
      <c r="K87" s="1">
        <v>2.5</v>
      </c>
      <c r="L87" s="1">
        <v>2</v>
      </c>
      <c r="O87" s="1">
        <v>2</v>
      </c>
      <c r="AC87" s="1">
        <f t="shared" si="31"/>
        <v>4</v>
      </c>
      <c r="AD87" s="1">
        <f t="shared" si="30"/>
        <v>12</v>
      </c>
      <c r="AE87" s="13">
        <f t="shared" si="32"/>
        <v>6.5</v>
      </c>
      <c r="AF87" s="14">
        <f t="shared" si="33"/>
        <v>54.166666666666664</v>
      </c>
    </row>
    <row r="88" spans="1:32" ht="12.75">
      <c r="A88" s="15" t="s">
        <v>1</v>
      </c>
      <c r="B88" s="15" t="s">
        <v>259</v>
      </c>
      <c r="C88" s="15" t="s">
        <v>75</v>
      </c>
      <c r="D88" s="19">
        <v>5</v>
      </c>
      <c r="E88" s="18" t="s">
        <v>78</v>
      </c>
      <c r="F88" s="18" t="s">
        <v>565</v>
      </c>
      <c r="I88" s="1">
        <v>0.5</v>
      </c>
      <c r="N88" s="1">
        <v>1.5</v>
      </c>
      <c r="AC88" s="1">
        <f t="shared" si="31"/>
        <v>2</v>
      </c>
      <c r="AD88" s="1">
        <f t="shared" si="30"/>
        <v>6</v>
      </c>
      <c r="AE88" s="13">
        <f t="shared" si="32"/>
        <v>2</v>
      </c>
      <c r="AF88" s="14">
        <f t="shared" si="33"/>
        <v>33.333333333333336</v>
      </c>
    </row>
    <row r="89" spans="1:32" ht="12.75">
      <c r="A89" s="15" t="s">
        <v>1</v>
      </c>
      <c r="B89" s="15" t="s">
        <v>259</v>
      </c>
      <c r="C89" s="15" t="s">
        <v>75</v>
      </c>
      <c r="D89" s="19">
        <v>5</v>
      </c>
      <c r="E89" s="18" t="s">
        <v>783</v>
      </c>
      <c r="F89" s="18" t="s">
        <v>232</v>
      </c>
      <c r="N89" s="1">
        <v>1.5</v>
      </c>
      <c r="P89" s="1">
        <v>0</v>
      </c>
      <c r="Q89" s="1">
        <v>2</v>
      </c>
      <c r="S89" s="1">
        <v>1</v>
      </c>
      <c r="AC89" s="1">
        <f t="shared" si="31"/>
        <v>4</v>
      </c>
      <c r="AD89" s="1">
        <f t="shared" si="30"/>
        <v>12</v>
      </c>
      <c r="AE89" s="13">
        <f t="shared" si="32"/>
        <v>4.5</v>
      </c>
      <c r="AF89" s="14">
        <f t="shared" si="33"/>
        <v>37.5</v>
      </c>
    </row>
    <row r="90" spans="1:32" ht="12.75">
      <c r="A90" s="15" t="s">
        <v>1</v>
      </c>
      <c r="B90" s="15" t="s">
        <v>259</v>
      </c>
      <c r="C90" s="15" t="s">
        <v>75</v>
      </c>
      <c r="D90" s="19">
        <v>5</v>
      </c>
      <c r="E90" s="18" t="s">
        <v>55</v>
      </c>
      <c r="F90" s="18" t="s">
        <v>842</v>
      </c>
      <c r="U90" s="1">
        <v>3</v>
      </c>
      <c r="AC90" s="1">
        <f t="shared" si="31"/>
        <v>1</v>
      </c>
      <c r="AD90" s="1">
        <f t="shared" si="30"/>
        <v>3</v>
      </c>
      <c r="AE90" s="13">
        <f t="shared" si="32"/>
        <v>3</v>
      </c>
      <c r="AF90" s="14">
        <f t="shared" si="33"/>
        <v>100</v>
      </c>
    </row>
    <row r="91" spans="29:30" ht="12.75">
      <c r="AC91" s="1">
        <f>SUM(AC81:AC90)</f>
        <v>42</v>
      </c>
      <c r="AD91" s="1">
        <f t="shared" si="30"/>
        <v>126</v>
      </c>
    </row>
  </sheetData>
  <sheetProtection/>
  <printOptions gridLines="1" horizontalCentered="1"/>
  <pageMargins left="0" right="0" top="0.984251968503937" bottom="0" header="0.5118110236220472" footer="0.5118110236220472"/>
  <pageSetup fitToHeight="2" orientation="portrait" paperSize="9" r:id="rId1"/>
  <rowBreaks count="1" manualBreakCount="1">
    <brk id="49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5"/>
  <sheetViews>
    <sheetView zoomScalePageLayoutView="0" workbookViewId="0" topLeftCell="B59">
      <selection activeCell="O56" sqref="O56"/>
    </sheetView>
  </sheetViews>
  <sheetFormatPr defaultColWidth="8.8515625" defaultRowHeight="12.75"/>
  <cols>
    <col min="1" max="1" width="6.00390625" style="15" customWidth="1"/>
    <col min="2" max="2" width="17.140625" style="15" customWidth="1"/>
    <col min="3" max="3" width="6.7109375" style="15" customWidth="1"/>
    <col min="4" max="4" width="4.7109375" style="15" customWidth="1"/>
    <col min="5" max="5" width="9.8515625" style="18" bestFit="1" customWidth="1"/>
    <col min="6" max="6" width="14.8515625" style="18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H1" s="23"/>
      <c r="AC1" s="7"/>
    </row>
    <row r="2" spans="1:29" s="5" customFormat="1" ht="12.75" customHeight="1">
      <c r="A2" s="17"/>
      <c r="B2" s="11"/>
      <c r="C2" s="11"/>
      <c r="D2" s="11"/>
      <c r="E2" s="17"/>
      <c r="F2" s="26"/>
      <c r="G2" s="29"/>
      <c r="H2" s="23"/>
      <c r="AC2" s="7"/>
    </row>
    <row r="3" spans="1:30" s="8" customFormat="1" ht="15.75">
      <c r="A3" s="17" t="s">
        <v>33</v>
      </c>
      <c r="B3" s="11"/>
      <c r="C3" s="12"/>
      <c r="D3" s="12"/>
      <c r="E3" s="27"/>
      <c r="F3" s="27"/>
      <c r="G3" s="12"/>
      <c r="H3" s="24"/>
      <c r="AA3" s="5" t="s">
        <v>2</v>
      </c>
      <c r="AC3" s="10"/>
      <c r="AD3" s="9">
        <v>2015</v>
      </c>
    </row>
    <row r="4" spans="1:30" s="8" customFormat="1" ht="12.75" customHeight="1">
      <c r="A4" s="11"/>
      <c r="B4" s="11"/>
      <c r="C4" s="12"/>
      <c r="D4" s="12"/>
      <c r="E4" s="27"/>
      <c r="F4" s="27"/>
      <c r="G4" s="12"/>
      <c r="H4" s="24"/>
      <c r="AA4" s="5"/>
      <c r="AC4" s="10"/>
      <c r="AD4" s="9"/>
    </row>
    <row r="5" spans="1:30" s="8" customFormat="1" ht="12.75" customHeight="1">
      <c r="A5" s="11"/>
      <c r="B5" s="11"/>
      <c r="C5" s="12"/>
      <c r="D5" s="12"/>
      <c r="E5" s="27"/>
      <c r="F5" s="27"/>
      <c r="G5" s="12"/>
      <c r="H5" s="24"/>
      <c r="AA5" s="5"/>
      <c r="AC5" s="10"/>
      <c r="AD5" s="9"/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624</v>
      </c>
      <c r="Q6" s="3" t="s">
        <v>156</v>
      </c>
      <c r="R6" s="3" t="s">
        <v>82</v>
      </c>
      <c r="S6" s="3" t="s">
        <v>626</v>
      </c>
      <c r="T6" s="3" t="s">
        <v>79</v>
      </c>
      <c r="U6" s="3" t="s">
        <v>627</v>
      </c>
      <c r="V6" s="3" t="s">
        <v>149</v>
      </c>
      <c r="W6" s="3" t="s">
        <v>1</v>
      </c>
      <c r="X6" s="3" t="s">
        <v>157</v>
      </c>
      <c r="Y6" s="3" t="s">
        <v>225</v>
      </c>
      <c r="Z6" s="3" t="s">
        <v>128</v>
      </c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I7" s="1" t="s">
        <v>589</v>
      </c>
      <c r="K7" s="1" t="s">
        <v>498</v>
      </c>
      <c r="L7" s="1" t="s">
        <v>589</v>
      </c>
      <c r="O7" s="1" t="s">
        <v>593</v>
      </c>
      <c r="Q7" s="1" t="s">
        <v>618</v>
      </c>
      <c r="R7" s="1" t="s">
        <v>589</v>
      </c>
      <c r="T7" s="1" t="s">
        <v>498</v>
      </c>
      <c r="X7" s="1" t="s">
        <v>637</v>
      </c>
      <c r="AA7" s="3" t="s">
        <v>179</v>
      </c>
      <c r="AB7" s="3" t="s">
        <v>179</v>
      </c>
      <c r="AC7" s="4" t="s">
        <v>180</v>
      </c>
    </row>
    <row r="8" spans="7:15" ht="12.75">
      <c r="G8" s="25" t="s">
        <v>644</v>
      </c>
      <c r="O8" s="1" t="s">
        <v>498</v>
      </c>
    </row>
    <row r="10" spans="1:30" ht="12.75">
      <c r="A10" s="15" t="s">
        <v>0</v>
      </c>
      <c r="B10" s="15" t="s">
        <v>266</v>
      </c>
      <c r="C10" s="19" t="s">
        <v>10</v>
      </c>
      <c r="D10" s="19">
        <v>1</v>
      </c>
      <c r="E10" s="18" t="s">
        <v>393</v>
      </c>
      <c r="F10" s="18" t="s">
        <v>335</v>
      </c>
      <c r="G10" s="15">
        <v>1</v>
      </c>
      <c r="H10">
        <v>3</v>
      </c>
      <c r="I10">
        <v>2.5</v>
      </c>
      <c r="J10">
        <v>2</v>
      </c>
      <c r="K10"/>
      <c r="L10"/>
      <c r="M10" s="31"/>
      <c r="N10"/>
      <c r="O10" s="34"/>
      <c r="P10"/>
      <c r="Q10"/>
      <c r="R10"/>
      <c r="S10"/>
      <c r="T10" s="47">
        <v>1.5</v>
      </c>
      <c r="U10"/>
      <c r="V10"/>
      <c r="W10"/>
      <c r="X10"/>
      <c r="Y10"/>
      <c r="Z10"/>
      <c r="AA10" s="1">
        <f aca="true" t="shared" si="0" ref="AA10:AA19">COUNT(H10:Z10)</f>
        <v>4</v>
      </c>
      <c r="AB10" s="1">
        <f>AA10*3</f>
        <v>12</v>
      </c>
      <c r="AC10" s="13">
        <f aca="true" t="shared" si="1" ref="AC10:AC19">SUM(H10:Z10)</f>
        <v>9</v>
      </c>
      <c r="AD10" s="14">
        <f aca="true" t="shared" si="2" ref="AD10:AD19">100*AC10/AB10</f>
        <v>75</v>
      </c>
    </row>
    <row r="11" spans="1:30" ht="12.75">
      <c r="A11" s="15" t="s">
        <v>0</v>
      </c>
      <c r="B11" s="15" t="s">
        <v>266</v>
      </c>
      <c r="C11" s="19" t="s">
        <v>10</v>
      </c>
      <c r="D11" s="19">
        <v>1</v>
      </c>
      <c r="E11" s="18" t="s">
        <v>352</v>
      </c>
      <c r="F11" s="18" t="s">
        <v>117</v>
      </c>
      <c r="G11" s="15">
        <v>1</v>
      </c>
      <c r="H11">
        <v>2.5</v>
      </c>
      <c r="I11">
        <v>2.5</v>
      </c>
      <c r="J11"/>
      <c r="K11">
        <v>2</v>
      </c>
      <c r="L11">
        <v>0</v>
      </c>
      <c r="M11" s="31">
        <v>0</v>
      </c>
      <c r="N11">
        <v>2</v>
      </c>
      <c r="O11">
        <v>1.5</v>
      </c>
      <c r="P11">
        <v>2</v>
      </c>
      <c r="Q11">
        <v>1.5</v>
      </c>
      <c r="R11"/>
      <c r="S11"/>
      <c r="T11" s="47">
        <v>1</v>
      </c>
      <c r="U11">
        <v>0.5</v>
      </c>
      <c r="V11"/>
      <c r="W11"/>
      <c r="X11"/>
      <c r="Y11"/>
      <c r="Z11"/>
      <c r="AA11" s="1">
        <f t="shared" si="0"/>
        <v>11</v>
      </c>
      <c r="AB11" s="1">
        <f>AA11*3-2</f>
        <v>31</v>
      </c>
      <c r="AC11" s="13">
        <f t="shared" si="1"/>
        <v>15.5</v>
      </c>
      <c r="AD11" s="14">
        <f t="shared" si="2"/>
        <v>50</v>
      </c>
    </row>
    <row r="12" spans="1:30" ht="12.75">
      <c r="A12" s="15" t="s">
        <v>0</v>
      </c>
      <c r="B12" s="15" t="s">
        <v>266</v>
      </c>
      <c r="C12" s="19" t="s">
        <v>10</v>
      </c>
      <c r="D12" s="19">
        <v>1</v>
      </c>
      <c r="E12" s="18" t="s">
        <v>219</v>
      </c>
      <c r="F12" s="18" t="s">
        <v>117</v>
      </c>
      <c r="G12" s="15">
        <v>1</v>
      </c>
      <c r="H12">
        <v>3</v>
      </c>
      <c r="I12">
        <v>2.5</v>
      </c>
      <c r="J12">
        <v>1.5</v>
      </c>
      <c r="K12">
        <v>2</v>
      </c>
      <c r="L12">
        <v>0</v>
      </c>
      <c r="M12" s="31">
        <v>1</v>
      </c>
      <c r="N12">
        <v>2.5</v>
      </c>
      <c r="O12">
        <v>2</v>
      </c>
      <c r="P12">
        <v>2</v>
      </c>
      <c r="Q12">
        <v>2</v>
      </c>
      <c r="R12"/>
      <c r="S12"/>
      <c r="T12" s="47"/>
      <c r="U12">
        <v>2</v>
      </c>
      <c r="V12"/>
      <c r="W12"/>
      <c r="X12"/>
      <c r="Y12"/>
      <c r="Z12"/>
      <c r="AA12" s="1">
        <f t="shared" si="0"/>
        <v>11</v>
      </c>
      <c r="AB12" s="1">
        <f>AA12*3-2</f>
        <v>31</v>
      </c>
      <c r="AC12" s="13">
        <f t="shared" si="1"/>
        <v>20.5</v>
      </c>
      <c r="AD12" s="14">
        <f t="shared" si="2"/>
        <v>66.12903225806451</v>
      </c>
    </row>
    <row r="13" spans="1:30" ht="12.75">
      <c r="A13" s="15" t="s">
        <v>0</v>
      </c>
      <c r="B13" s="15" t="s">
        <v>266</v>
      </c>
      <c r="C13" s="19" t="s">
        <v>10</v>
      </c>
      <c r="D13" s="19">
        <v>1</v>
      </c>
      <c r="E13" s="18" t="s">
        <v>184</v>
      </c>
      <c r="F13" s="18" t="s">
        <v>185</v>
      </c>
      <c r="G13" s="15" t="s">
        <v>8</v>
      </c>
      <c r="H13"/>
      <c r="I13"/>
      <c r="J13">
        <v>0.5</v>
      </c>
      <c r="K13"/>
      <c r="L13"/>
      <c r="M13" s="31"/>
      <c r="N13"/>
      <c r="O13"/>
      <c r="P13"/>
      <c r="Q13"/>
      <c r="R13">
        <v>2.5</v>
      </c>
      <c r="S13"/>
      <c r="T13" s="47"/>
      <c r="U13"/>
      <c r="V13"/>
      <c r="W13"/>
      <c r="X13"/>
      <c r="Y13"/>
      <c r="Z13"/>
      <c r="AA13" s="1">
        <f t="shared" si="0"/>
        <v>2</v>
      </c>
      <c r="AB13" s="1">
        <f>AA13*3</f>
        <v>6</v>
      </c>
      <c r="AC13" s="13">
        <f t="shared" si="1"/>
        <v>3</v>
      </c>
      <c r="AD13" s="14">
        <f t="shared" si="2"/>
        <v>50</v>
      </c>
    </row>
    <row r="14" spans="2:30" ht="12.75">
      <c r="B14" s="15" t="s">
        <v>266</v>
      </c>
      <c r="C14" s="19" t="s">
        <v>10</v>
      </c>
      <c r="D14" s="19">
        <v>1</v>
      </c>
      <c r="E14" s="18" t="s">
        <v>665</v>
      </c>
      <c r="F14" s="18" t="s">
        <v>724</v>
      </c>
      <c r="H14"/>
      <c r="I14"/>
      <c r="J14"/>
      <c r="K14">
        <v>3</v>
      </c>
      <c r="L14">
        <v>2.5</v>
      </c>
      <c r="M14" s="31">
        <v>0</v>
      </c>
      <c r="N14">
        <v>3</v>
      </c>
      <c r="O14"/>
      <c r="P14"/>
      <c r="Q14">
        <v>3</v>
      </c>
      <c r="R14"/>
      <c r="S14">
        <v>1.5</v>
      </c>
      <c r="T14" s="47"/>
      <c r="U14"/>
      <c r="V14"/>
      <c r="W14"/>
      <c r="X14"/>
      <c r="Y14"/>
      <c r="Z14"/>
      <c r="AA14" s="1">
        <f t="shared" si="0"/>
        <v>6</v>
      </c>
      <c r="AB14" s="1">
        <f>AA14*3-2</f>
        <v>16</v>
      </c>
      <c r="AC14" s="13">
        <f t="shared" si="1"/>
        <v>13</v>
      </c>
      <c r="AD14" s="14">
        <f t="shared" si="2"/>
        <v>81.25</v>
      </c>
    </row>
    <row r="15" spans="2:30" ht="12.75">
      <c r="B15" s="15" t="s">
        <v>266</v>
      </c>
      <c r="C15" s="19" t="s">
        <v>10</v>
      </c>
      <c r="D15" s="19">
        <v>1</v>
      </c>
      <c r="E15" s="18" t="s">
        <v>196</v>
      </c>
      <c r="F15" s="18" t="s">
        <v>80</v>
      </c>
      <c r="G15" s="15" t="s">
        <v>8</v>
      </c>
      <c r="H15"/>
      <c r="I15"/>
      <c r="J15"/>
      <c r="K15"/>
      <c r="L15"/>
      <c r="M15"/>
      <c r="N15"/>
      <c r="O15"/>
      <c r="P15">
        <v>3</v>
      </c>
      <c r="Q15"/>
      <c r="R15"/>
      <c r="S15"/>
      <c r="T15" s="47"/>
      <c r="U15">
        <v>1.5</v>
      </c>
      <c r="V15"/>
      <c r="W15"/>
      <c r="X15"/>
      <c r="Y15"/>
      <c r="Z15"/>
      <c r="AA15" s="1">
        <f t="shared" si="0"/>
        <v>2</v>
      </c>
      <c r="AB15" s="1">
        <f aca="true" t="shared" si="3" ref="AB15:AB20">AA15*3</f>
        <v>6</v>
      </c>
      <c r="AC15" s="13">
        <f t="shared" si="1"/>
        <v>4.5</v>
      </c>
      <c r="AD15" s="14">
        <f t="shared" si="2"/>
        <v>75</v>
      </c>
    </row>
    <row r="16" spans="2:30" ht="12.75">
      <c r="B16" s="15" t="s">
        <v>266</v>
      </c>
      <c r="C16" s="19" t="s">
        <v>10</v>
      </c>
      <c r="D16" s="19">
        <v>1</v>
      </c>
      <c r="E16" s="18" t="s">
        <v>817</v>
      </c>
      <c r="F16" s="18" t="s">
        <v>818</v>
      </c>
      <c r="H16"/>
      <c r="I16"/>
      <c r="J16"/>
      <c r="K16"/>
      <c r="L16"/>
      <c r="M16"/>
      <c r="N16"/>
      <c r="O16" s="34">
        <v>0.5</v>
      </c>
      <c r="P16"/>
      <c r="Q16"/>
      <c r="R16"/>
      <c r="S16"/>
      <c r="T16" s="34">
        <v>0.5</v>
      </c>
      <c r="U16"/>
      <c r="V16"/>
      <c r="W16"/>
      <c r="X16"/>
      <c r="Y16"/>
      <c r="Z16"/>
      <c r="AA16" s="1">
        <f t="shared" si="0"/>
        <v>2</v>
      </c>
      <c r="AB16" s="1">
        <f t="shared" si="3"/>
        <v>6</v>
      </c>
      <c r="AC16" s="13">
        <f t="shared" si="1"/>
        <v>1</v>
      </c>
      <c r="AD16" s="14">
        <f t="shared" si="2"/>
        <v>16.666666666666668</v>
      </c>
    </row>
    <row r="17" spans="2:30" ht="12.75">
      <c r="B17" s="15" t="s">
        <v>266</v>
      </c>
      <c r="C17" s="19" t="s">
        <v>10</v>
      </c>
      <c r="D17" s="19">
        <v>1</v>
      </c>
      <c r="E17" s="18" t="s">
        <v>36</v>
      </c>
      <c r="F17" s="18" t="s">
        <v>37</v>
      </c>
      <c r="H17"/>
      <c r="I17"/>
      <c r="J17"/>
      <c r="K17"/>
      <c r="L17"/>
      <c r="M17"/>
      <c r="N17"/>
      <c r="O17"/>
      <c r="P17"/>
      <c r="Q17"/>
      <c r="R17">
        <v>3</v>
      </c>
      <c r="S17">
        <v>0</v>
      </c>
      <c r="T17" s="47"/>
      <c r="U17"/>
      <c r="V17"/>
      <c r="W17"/>
      <c r="X17"/>
      <c r="Y17"/>
      <c r="Z17"/>
      <c r="AA17" s="1">
        <f t="shared" si="0"/>
        <v>2</v>
      </c>
      <c r="AB17" s="1">
        <f t="shared" si="3"/>
        <v>6</v>
      </c>
      <c r="AC17" s="13">
        <f t="shared" si="1"/>
        <v>3</v>
      </c>
      <c r="AD17" s="14">
        <f t="shared" si="2"/>
        <v>50</v>
      </c>
    </row>
    <row r="18" spans="2:30" ht="12.75">
      <c r="B18" s="15" t="s">
        <v>266</v>
      </c>
      <c r="C18" s="19" t="s">
        <v>10</v>
      </c>
      <c r="D18" s="19">
        <v>1</v>
      </c>
      <c r="E18" s="18" t="s">
        <v>253</v>
      </c>
      <c r="F18" s="18" t="s">
        <v>561</v>
      </c>
      <c r="H18"/>
      <c r="I18"/>
      <c r="J18"/>
      <c r="K18"/>
      <c r="L18"/>
      <c r="M18"/>
      <c r="N18"/>
      <c r="O18"/>
      <c r="P18"/>
      <c r="Q18"/>
      <c r="R18">
        <v>2</v>
      </c>
      <c r="S18"/>
      <c r="T18" s="47"/>
      <c r="U18"/>
      <c r="V18"/>
      <c r="W18"/>
      <c r="X18"/>
      <c r="Y18"/>
      <c r="Z18"/>
      <c r="AA18" s="1">
        <f t="shared" si="0"/>
        <v>1</v>
      </c>
      <c r="AB18" s="1">
        <f t="shared" si="3"/>
        <v>3</v>
      </c>
      <c r="AC18" s="13">
        <f t="shared" si="1"/>
        <v>2</v>
      </c>
      <c r="AD18" s="14">
        <f t="shared" si="2"/>
        <v>66.66666666666667</v>
      </c>
    </row>
    <row r="19" spans="2:30" ht="12.75">
      <c r="B19" s="15" t="s">
        <v>266</v>
      </c>
      <c r="C19" s="19" t="s">
        <v>10</v>
      </c>
      <c r="D19" s="19">
        <v>1</v>
      </c>
      <c r="E19" s="18" t="s">
        <v>35</v>
      </c>
      <c r="F19" s="18" t="s">
        <v>835</v>
      </c>
      <c r="H19"/>
      <c r="I19"/>
      <c r="J19"/>
      <c r="K19"/>
      <c r="L19"/>
      <c r="M19"/>
      <c r="N19"/>
      <c r="O19"/>
      <c r="P19"/>
      <c r="Q19"/>
      <c r="R19"/>
      <c r="S19">
        <v>1</v>
      </c>
      <c r="T19" s="47"/>
      <c r="U19"/>
      <c r="V19"/>
      <c r="W19"/>
      <c r="X19"/>
      <c r="Y19"/>
      <c r="Z19"/>
      <c r="AA19" s="1">
        <f t="shared" si="0"/>
        <v>1</v>
      </c>
      <c r="AB19" s="1">
        <f t="shared" si="3"/>
        <v>3</v>
      </c>
      <c r="AC19" s="13">
        <f t="shared" si="1"/>
        <v>1</v>
      </c>
      <c r="AD19" s="14">
        <f t="shared" si="2"/>
        <v>33.333333333333336</v>
      </c>
    </row>
    <row r="20" spans="3:30" ht="12.75">
      <c r="C20" s="19"/>
      <c r="D20" s="1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">
        <f>SUM(AA10:AA19)</f>
        <v>42</v>
      </c>
      <c r="AB20" s="1">
        <f t="shared" si="3"/>
        <v>126</v>
      </c>
      <c r="AD20" s="14"/>
    </row>
    <row r="21" spans="1:30" ht="12.75">
      <c r="A21" s="15" t="s">
        <v>0</v>
      </c>
      <c r="B21" s="15" t="s">
        <v>266</v>
      </c>
      <c r="C21" s="15" t="s">
        <v>8</v>
      </c>
      <c r="D21" s="19">
        <v>1</v>
      </c>
      <c r="E21" s="18" t="s">
        <v>184</v>
      </c>
      <c r="F21" s="18" t="s">
        <v>185</v>
      </c>
      <c r="G21" s="15" t="s">
        <v>8</v>
      </c>
      <c r="H21">
        <v>0</v>
      </c>
      <c r="I21">
        <v>0</v>
      </c>
      <c r="J21"/>
      <c r="K21"/>
      <c r="L21">
        <v>1</v>
      </c>
      <c r="M21">
        <v>2</v>
      </c>
      <c r="N21">
        <v>2.5</v>
      </c>
      <c r="O21" s="32"/>
      <c r="P21">
        <v>0.5</v>
      </c>
      <c r="Q21">
        <v>0</v>
      </c>
      <c r="R21" s="30"/>
      <c r="S21">
        <v>0.5</v>
      </c>
      <c r="T21">
        <v>0</v>
      </c>
      <c r="U21">
        <v>2</v>
      </c>
      <c r="V21"/>
      <c r="W21"/>
      <c r="X21"/>
      <c r="Y21"/>
      <c r="Z21"/>
      <c r="AA21" s="1">
        <f aca="true" t="shared" si="4" ref="AA21:AA28">COUNT(H21:Z21)</f>
        <v>10</v>
      </c>
      <c r="AB21" s="1">
        <f aca="true" t="shared" si="5" ref="AB21:AB29">AA21*3</f>
        <v>30</v>
      </c>
      <c r="AC21" s="13">
        <f aca="true" t="shared" si="6" ref="AC21:AC28">SUM(H21:Z21)</f>
        <v>8.5</v>
      </c>
      <c r="AD21" s="14">
        <f aca="true" t="shared" si="7" ref="AD21:AD28">100*AC21/AB21</f>
        <v>28.333333333333332</v>
      </c>
    </row>
    <row r="22" spans="1:30" ht="12.75">
      <c r="A22" s="15" t="s">
        <v>0</v>
      </c>
      <c r="B22" s="15" t="s">
        <v>266</v>
      </c>
      <c r="C22" s="15" t="s">
        <v>8</v>
      </c>
      <c r="D22" s="19">
        <v>1</v>
      </c>
      <c r="E22" s="18" t="s">
        <v>36</v>
      </c>
      <c r="F22" s="18" t="s">
        <v>37</v>
      </c>
      <c r="G22" s="15" t="s">
        <v>8</v>
      </c>
      <c r="H22">
        <v>0</v>
      </c>
      <c r="I22">
        <v>0</v>
      </c>
      <c r="J22">
        <v>0.5</v>
      </c>
      <c r="K22">
        <v>1</v>
      </c>
      <c r="L22">
        <v>2</v>
      </c>
      <c r="M22">
        <v>2</v>
      </c>
      <c r="N22"/>
      <c r="O22">
        <v>1.5</v>
      </c>
      <c r="P22">
        <v>0</v>
      </c>
      <c r="Q22">
        <v>1.5</v>
      </c>
      <c r="R22" s="30"/>
      <c r="S22"/>
      <c r="T22">
        <v>1</v>
      </c>
      <c r="U22">
        <v>2.5</v>
      </c>
      <c r="V22"/>
      <c r="W22"/>
      <c r="X22"/>
      <c r="Y22"/>
      <c r="Z22"/>
      <c r="AA22" s="1">
        <f t="shared" si="4"/>
        <v>11</v>
      </c>
      <c r="AB22" s="1">
        <f t="shared" si="5"/>
        <v>33</v>
      </c>
      <c r="AC22" s="13">
        <f t="shared" si="6"/>
        <v>12</v>
      </c>
      <c r="AD22" s="14">
        <f t="shared" si="7"/>
        <v>36.36363636363637</v>
      </c>
    </row>
    <row r="23" spans="1:30" ht="12.75">
      <c r="A23" s="15" t="s">
        <v>0</v>
      </c>
      <c r="B23" s="15" t="s">
        <v>266</v>
      </c>
      <c r="C23" s="15" t="s">
        <v>8</v>
      </c>
      <c r="D23" s="19">
        <v>1</v>
      </c>
      <c r="E23" s="18" t="s">
        <v>196</v>
      </c>
      <c r="F23" s="18" t="s">
        <v>80</v>
      </c>
      <c r="G23" s="15" t="s">
        <v>8</v>
      </c>
      <c r="H23">
        <v>0.5</v>
      </c>
      <c r="I23">
        <v>0</v>
      </c>
      <c r="J23">
        <v>0.5</v>
      </c>
      <c r="K23">
        <v>1</v>
      </c>
      <c r="L23">
        <v>1</v>
      </c>
      <c r="M23">
        <v>2.5</v>
      </c>
      <c r="N23">
        <v>2.5</v>
      </c>
      <c r="O23">
        <v>3</v>
      </c>
      <c r="P23"/>
      <c r="Q23"/>
      <c r="R23" s="30"/>
      <c r="S23"/>
      <c r="T23"/>
      <c r="U23"/>
      <c r="V23"/>
      <c r="W23"/>
      <c r="X23"/>
      <c r="Y23"/>
      <c r="Z23"/>
      <c r="AA23" s="1">
        <f t="shared" si="4"/>
        <v>8</v>
      </c>
      <c r="AB23" s="1">
        <f t="shared" si="5"/>
        <v>24</v>
      </c>
      <c r="AC23" s="13">
        <f t="shared" si="6"/>
        <v>11</v>
      </c>
      <c r="AD23" s="14">
        <f t="shared" si="7"/>
        <v>45.833333333333336</v>
      </c>
    </row>
    <row r="24" spans="1:30" ht="12.75">
      <c r="A24" s="15" t="s">
        <v>0</v>
      </c>
      <c r="B24" s="15" t="s">
        <v>266</v>
      </c>
      <c r="C24" s="15" t="s">
        <v>8</v>
      </c>
      <c r="D24" s="19">
        <v>1</v>
      </c>
      <c r="E24" s="18" t="s">
        <v>253</v>
      </c>
      <c r="F24" s="18" t="s">
        <v>561</v>
      </c>
      <c r="G24" s="15" t="s">
        <v>65</v>
      </c>
      <c r="H24"/>
      <c r="I24"/>
      <c r="J24"/>
      <c r="K24">
        <v>1</v>
      </c>
      <c r="L24"/>
      <c r="M24"/>
      <c r="N24"/>
      <c r="O24"/>
      <c r="P24"/>
      <c r="Q24"/>
      <c r="R24" s="30"/>
      <c r="S24"/>
      <c r="T24"/>
      <c r="U24"/>
      <c r="V24"/>
      <c r="W24"/>
      <c r="X24"/>
      <c r="Y24"/>
      <c r="Z24"/>
      <c r="AA24" s="1">
        <f t="shared" si="4"/>
        <v>1</v>
      </c>
      <c r="AB24" s="1">
        <f t="shared" si="5"/>
        <v>3</v>
      </c>
      <c r="AC24" s="13">
        <f t="shared" si="6"/>
        <v>1</v>
      </c>
      <c r="AD24" s="14">
        <f t="shared" si="7"/>
        <v>33.333333333333336</v>
      </c>
    </row>
    <row r="25" spans="2:30" ht="12.75">
      <c r="B25" s="15" t="s">
        <v>266</v>
      </c>
      <c r="C25" s="15" t="s">
        <v>8</v>
      </c>
      <c r="D25" s="19">
        <v>1</v>
      </c>
      <c r="E25" s="18" t="s">
        <v>177</v>
      </c>
      <c r="F25" s="18" t="s">
        <v>178</v>
      </c>
      <c r="G25" s="15" t="s">
        <v>65</v>
      </c>
      <c r="H25"/>
      <c r="I25"/>
      <c r="J25">
        <v>0.5</v>
      </c>
      <c r="K25"/>
      <c r="L25"/>
      <c r="M25"/>
      <c r="N25"/>
      <c r="O25"/>
      <c r="P25"/>
      <c r="Q25"/>
      <c r="R25" s="30"/>
      <c r="S25"/>
      <c r="T25"/>
      <c r="U25"/>
      <c r="V25"/>
      <c r="W25"/>
      <c r="X25"/>
      <c r="Y25"/>
      <c r="Z25"/>
      <c r="AA25" s="1">
        <f t="shared" si="4"/>
        <v>1</v>
      </c>
      <c r="AB25" s="1">
        <f t="shared" si="5"/>
        <v>3</v>
      </c>
      <c r="AC25" s="13">
        <f t="shared" si="6"/>
        <v>0.5</v>
      </c>
      <c r="AD25" s="14">
        <f t="shared" si="7"/>
        <v>16.666666666666668</v>
      </c>
    </row>
    <row r="26" spans="2:30" ht="12.75">
      <c r="B26" s="15" t="s">
        <v>266</v>
      </c>
      <c r="C26" s="15" t="s">
        <v>8</v>
      </c>
      <c r="D26" s="19">
        <v>1</v>
      </c>
      <c r="E26" s="18" t="s">
        <v>393</v>
      </c>
      <c r="F26" s="18" t="s">
        <v>335</v>
      </c>
      <c r="H26"/>
      <c r="I26"/>
      <c r="J26"/>
      <c r="K26"/>
      <c r="L26"/>
      <c r="M26"/>
      <c r="N26">
        <v>3</v>
      </c>
      <c r="P26">
        <v>0</v>
      </c>
      <c r="Q26">
        <v>2</v>
      </c>
      <c r="R26" s="30"/>
      <c r="S26">
        <v>1.5</v>
      </c>
      <c r="T26">
        <v>2</v>
      </c>
      <c r="U26">
        <v>3</v>
      </c>
      <c r="V26"/>
      <c r="W26"/>
      <c r="X26"/>
      <c r="Y26"/>
      <c r="Z26"/>
      <c r="AA26" s="1">
        <f t="shared" si="4"/>
        <v>6</v>
      </c>
      <c r="AB26" s="1">
        <f t="shared" si="5"/>
        <v>18</v>
      </c>
      <c r="AC26" s="13">
        <f t="shared" si="6"/>
        <v>11.5</v>
      </c>
      <c r="AD26" s="14">
        <f t="shared" si="7"/>
        <v>63.888888888888886</v>
      </c>
    </row>
    <row r="27" spans="2:30" ht="12.75">
      <c r="B27" s="15" t="s">
        <v>266</v>
      </c>
      <c r="C27" s="15" t="s">
        <v>8</v>
      </c>
      <c r="D27" s="19">
        <v>1</v>
      </c>
      <c r="E27" s="18" t="s">
        <v>817</v>
      </c>
      <c r="F27" s="18" t="s">
        <v>818</v>
      </c>
      <c r="H27"/>
      <c r="I27"/>
      <c r="J27"/>
      <c r="K27"/>
      <c r="L27"/>
      <c r="M27"/>
      <c r="N27"/>
      <c r="O27" s="41">
        <v>0.5</v>
      </c>
      <c r="P27"/>
      <c r="Q27"/>
      <c r="R27" s="30"/>
      <c r="S27"/>
      <c r="T27"/>
      <c r="U27"/>
      <c r="V27"/>
      <c r="W27"/>
      <c r="X27"/>
      <c r="Y27"/>
      <c r="Z27"/>
      <c r="AA27" s="1">
        <f t="shared" si="4"/>
        <v>1</v>
      </c>
      <c r="AB27" s="1">
        <f t="shared" si="5"/>
        <v>3</v>
      </c>
      <c r="AC27" s="13">
        <f t="shared" si="6"/>
        <v>0.5</v>
      </c>
      <c r="AD27" s="14">
        <f t="shared" si="7"/>
        <v>16.666666666666668</v>
      </c>
    </row>
    <row r="28" spans="2:30" ht="12.75">
      <c r="B28" s="15" t="s">
        <v>266</v>
      </c>
      <c r="C28" s="15" t="s">
        <v>8</v>
      </c>
      <c r="D28" s="19">
        <v>1</v>
      </c>
      <c r="E28" s="18" t="s">
        <v>321</v>
      </c>
      <c r="F28" s="18" t="s">
        <v>630</v>
      </c>
      <c r="H28"/>
      <c r="I28"/>
      <c r="J28"/>
      <c r="K28"/>
      <c r="L28"/>
      <c r="M28"/>
      <c r="N28"/>
      <c r="P28"/>
      <c r="Q28"/>
      <c r="R28" s="30"/>
      <c r="S28">
        <v>3</v>
      </c>
      <c r="T28"/>
      <c r="U28"/>
      <c r="V28"/>
      <c r="W28"/>
      <c r="X28"/>
      <c r="Y28"/>
      <c r="Z28"/>
      <c r="AA28" s="1">
        <f t="shared" si="4"/>
        <v>1</v>
      </c>
      <c r="AB28" s="1">
        <f t="shared" si="5"/>
        <v>3</v>
      </c>
      <c r="AC28" s="13">
        <f t="shared" si="6"/>
        <v>3</v>
      </c>
      <c r="AD28" s="14">
        <f t="shared" si="7"/>
        <v>100</v>
      </c>
    </row>
    <row r="29" spans="4:30" ht="12.75">
      <c r="D29" s="1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 s="1">
        <f>SUM(AA21:AA28)</f>
        <v>39</v>
      </c>
      <c r="AB29" s="1">
        <f t="shared" si="5"/>
        <v>117</v>
      </c>
      <c r="AD29" s="14"/>
    </row>
    <row r="30" spans="1:30" ht="12.75">
      <c r="A30" s="15" t="s">
        <v>0</v>
      </c>
      <c r="B30" s="15" t="s">
        <v>266</v>
      </c>
      <c r="C30" s="15" t="s">
        <v>65</v>
      </c>
      <c r="D30" s="19">
        <v>2</v>
      </c>
      <c r="E30" s="18" t="s">
        <v>253</v>
      </c>
      <c r="F30" s="18" t="s">
        <v>561</v>
      </c>
      <c r="G30" s="15" t="s">
        <v>65</v>
      </c>
      <c r="H30" s="33">
        <v>0</v>
      </c>
      <c r="I30"/>
      <c r="J30">
        <v>0.5</v>
      </c>
      <c r="K30"/>
      <c r="L30" s="45"/>
      <c r="M30" s="31"/>
      <c r="N30">
        <v>2.5</v>
      </c>
      <c r="O30">
        <v>3</v>
      </c>
      <c r="P30">
        <v>0.5</v>
      </c>
      <c r="Q30"/>
      <c r="R30"/>
      <c r="S30"/>
      <c r="T30"/>
      <c r="U30">
        <v>2.5</v>
      </c>
      <c r="V30"/>
      <c r="W30"/>
      <c r="X30"/>
      <c r="Y30"/>
      <c r="Z30"/>
      <c r="AA30" s="1">
        <f aca="true" t="shared" si="8" ref="AA30:AA35">COUNT(H30:Z30)</f>
        <v>6</v>
      </c>
      <c r="AB30" s="1">
        <f>AA30*3-1</f>
        <v>17</v>
      </c>
      <c r="AC30" s="13">
        <f aca="true" t="shared" si="9" ref="AC30:AC35">SUM(H30:Z30)</f>
        <v>9</v>
      </c>
      <c r="AD30" s="14">
        <f aca="true" t="shared" si="10" ref="AD30:AD35">100*AC30/AB30</f>
        <v>52.94117647058823</v>
      </c>
    </row>
    <row r="31" spans="1:30" ht="12.75">
      <c r="A31" s="15" t="s">
        <v>0</v>
      </c>
      <c r="B31" s="15" t="s">
        <v>266</v>
      </c>
      <c r="C31" s="15" t="s">
        <v>65</v>
      </c>
      <c r="D31" s="19">
        <v>2</v>
      </c>
      <c r="E31" s="18" t="s">
        <v>177</v>
      </c>
      <c r="F31" s="18" t="s">
        <v>178</v>
      </c>
      <c r="G31" s="15" t="s">
        <v>65</v>
      </c>
      <c r="H31" s="33">
        <v>1.5</v>
      </c>
      <c r="I31">
        <v>2</v>
      </c>
      <c r="J31"/>
      <c r="K31" s="33">
        <v>2</v>
      </c>
      <c r="L31" s="45"/>
      <c r="M31" s="31"/>
      <c r="N31"/>
      <c r="O31"/>
      <c r="P31"/>
      <c r="Q31"/>
      <c r="R31">
        <v>1.5</v>
      </c>
      <c r="S31">
        <v>1.5</v>
      </c>
      <c r="T31">
        <v>1</v>
      </c>
      <c r="U31">
        <v>2.5</v>
      </c>
      <c r="V31"/>
      <c r="W31"/>
      <c r="X31"/>
      <c r="Y31"/>
      <c r="Z31"/>
      <c r="AA31" s="1">
        <f t="shared" si="8"/>
        <v>7</v>
      </c>
      <c r="AB31" s="1">
        <f>AA31*3-2</f>
        <v>19</v>
      </c>
      <c r="AC31" s="13">
        <f t="shared" si="9"/>
        <v>12</v>
      </c>
      <c r="AD31" s="14">
        <f t="shared" si="10"/>
        <v>63.1578947368421</v>
      </c>
    </row>
    <row r="32" spans="1:30" ht="12.75">
      <c r="A32" s="15" t="s">
        <v>0</v>
      </c>
      <c r="B32" s="15" t="s">
        <v>266</v>
      </c>
      <c r="C32" s="15" t="s">
        <v>65</v>
      </c>
      <c r="D32" s="19">
        <v>2</v>
      </c>
      <c r="E32" s="18" t="s">
        <v>138</v>
      </c>
      <c r="F32" s="18" t="s">
        <v>34</v>
      </c>
      <c r="G32" s="15" t="s">
        <v>65</v>
      </c>
      <c r="H32" s="33">
        <v>1</v>
      </c>
      <c r="I32">
        <v>0</v>
      </c>
      <c r="J32">
        <v>1.5</v>
      </c>
      <c r="K32" s="33">
        <v>1</v>
      </c>
      <c r="L32" s="45">
        <v>0.5</v>
      </c>
      <c r="M32" s="31">
        <v>0</v>
      </c>
      <c r="N32">
        <v>3</v>
      </c>
      <c r="O32">
        <v>1</v>
      </c>
      <c r="P32"/>
      <c r="Q32">
        <v>0</v>
      </c>
      <c r="R32">
        <v>2</v>
      </c>
      <c r="S32">
        <v>0</v>
      </c>
      <c r="T32"/>
      <c r="U32"/>
      <c r="V32"/>
      <c r="W32"/>
      <c r="X32"/>
      <c r="Y32"/>
      <c r="Z32"/>
      <c r="AA32" s="1">
        <f t="shared" si="8"/>
        <v>11</v>
      </c>
      <c r="AB32" s="1">
        <f>AA32*3-5</f>
        <v>28</v>
      </c>
      <c r="AC32" s="13">
        <f t="shared" si="9"/>
        <v>10</v>
      </c>
      <c r="AD32" s="14">
        <f t="shared" si="10"/>
        <v>35.714285714285715</v>
      </c>
    </row>
    <row r="33" spans="1:30" ht="12.75">
      <c r="A33" s="15" t="s">
        <v>0</v>
      </c>
      <c r="B33" s="15" t="s">
        <v>266</v>
      </c>
      <c r="C33" s="15" t="s">
        <v>65</v>
      </c>
      <c r="D33" s="19">
        <v>2</v>
      </c>
      <c r="E33" s="18" t="s">
        <v>397</v>
      </c>
      <c r="F33" s="18" t="s">
        <v>452</v>
      </c>
      <c r="G33" s="15" t="s">
        <v>65</v>
      </c>
      <c r="H33"/>
      <c r="I33">
        <v>0.5</v>
      </c>
      <c r="J33">
        <v>0</v>
      </c>
      <c r="K33" s="33"/>
      <c r="L33" s="45">
        <v>1</v>
      </c>
      <c r="M33" s="31">
        <v>1</v>
      </c>
      <c r="N33"/>
      <c r="O33"/>
      <c r="P33">
        <v>2</v>
      </c>
      <c r="Q33">
        <v>0</v>
      </c>
      <c r="R33">
        <v>0.5</v>
      </c>
      <c r="S33">
        <v>0</v>
      </c>
      <c r="T33"/>
      <c r="U33">
        <v>2</v>
      </c>
      <c r="V33"/>
      <c r="W33"/>
      <c r="X33"/>
      <c r="Y33"/>
      <c r="Z33"/>
      <c r="AA33" s="1">
        <f t="shared" si="8"/>
        <v>9</v>
      </c>
      <c r="AB33" s="1">
        <f>AA33*3-3</f>
        <v>24</v>
      </c>
      <c r="AC33" s="13">
        <f t="shared" si="9"/>
        <v>7</v>
      </c>
      <c r="AD33" s="14">
        <f t="shared" si="10"/>
        <v>29.166666666666668</v>
      </c>
    </row>
    <row r="34" spans="1:30" ht="12.75">
      <c r="A34" s="15" t="s">
        <v>0</v>
      </c>
      <c r="B34" s="15" t="s">
        <v>266</v>
      </c>
      <c r="C34" s="15" t="s">
        <v>65</v>
      </c>
      <c r="D34" s="19">
        <v>2</v>
      </c>
      <c r="E34" s="18" t="s">
        <v>254</v>
      </c>
      <c r="F34" s="18" t="s">
        <v>481</v>
      </c>
      <c r="H34"/>
      <c r="I34"/>
      <c r="J34"/>
      <c r="K34" s="33"/>
      <c r="L34" s="45">
        <v>0.5</v>
      </c>
      <c r="M34" s="31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 s="1">
        <f t="shared" si="8"/>
        <v>2</v>
      </c>
      <c r="AB34" s="1">
        <f>AA34*3-3</f>
        <v>3</v>
      </c>
      <c r="AC34" s="13">
        <f t="shared" si="9"/>
        <v>0.5</v>
      </c>
      <c r="AD34" s="14">
        <f t="shared" si="10"/>
        <v>16.666666666666668</v>
      </c>
    </row>
    <row r="35" spans="1:30" ht="12.75">
      <c r="A35" s="15" t="s">
        <v>0</v>
      </c>
      <c r="B35" s="15" t="s">
        <v>266</v>
      </c>
      <c r="C35" s="15" t="s">
        <v>65</v>
      </c>
      <c r="D35" s="19">
        <v>2</v>
      </c>
      <c r="E35" s="18" t="s">
        <v>137</v>
      </c>
      <c r="F35" s="18" t="s">
        <v>410</v>
      </c>
      <c r="G35" s="15" t="s">
        <v>75</v>
      </c>
      <c r="H35"/>
      <c r="I35"/>
      <c r="J35"/>
      <c r="K35" s="33"/>
      <c r="L35" s="45"/>
      <c r="M35" s="31"/>
      <c r="N35"/>
      <c r="O35"/>
      <c r="P35"/>
      <c r="Q35"/>
      <c r="R35"/>
      <c r="S35"/>
      <c r="T35">
        <v>0</v>
      </c>
      <c r="U35"/>
      <c r="V35"/>
      <c r="W35"/>
      <c r="X35"/>
      <c r="Y35"/>
      <c r="Z35"/>
      <c r="AA35" s="1">
        <f t="shared" si="8"/>
        <v>1</v>
      </c>
      <c r="AB35" s="1">
        <f>AA35*3</f>
        <v>3</v>
      </c>
      <c r="AC35" s="13">
        <f t="shared" si="9"/>
        <v>0</v>
      </c>
      <c r="AD35" s="14">
        <f t="shared" si="10"/>
        <v>0</v>
      </c>
    </row>
    <row r="36" spans="2:30" ht="12.75">
      <c r="B36" s="15" t="s">
        <v>266</v>
      </c>
      <c r="C36" s="15" t="s">
        <v>65</v>
      </c>
      <c r="D36" s="19">
        <v>2</v>
      </c>
      <c r="E36" s="18" t="s">
        <v>725</v>
      </c>
      <c r="F36" s="18" t="s">
        <v>726</v>
      </c>
      <c r="H36"/>
      <c r="I36"/>
      <c r="J36"/>
      <c r="K36" s="33">
        <v>1</v>
      </c>
      <c r="L36" s="45"/>
      <c r="M36" s="31"/>
      <c r="N36"/>
      <c r="O36"/>
      <c r="P36"/>
      <c r="Q36"/>
      <c r="R36"/>
      <c r="S36"/>
      <c r="T36"/>
      <c r="U36"/>
      <c r="V36"/>
      <c r="W36"/>
      <c r="X36"/>
      <c r="Y36"/>
      <c r="Z36"/>
      <c r="AA36" s="1">
        <f>COUNT(H36:Z36)</f>
        <v>1</v>
      </c>
      <c r="AB36" s="1">
        <f>AA36*3-1</f>
        <v>2</v>
      </c>
      <c r="AC36" s="13">
        <f>SUM(H36:Z36)</f>
        <v>1</v>
      </c>
      <c r="AD36" s="14">
        <f>100*AC36/AB36</f>
        <v>50</v>
      </c>
    </row>
    <row r="37" spans="2:30" ht="12.75">
      <c r="B37" s="15" t="s">
        <v>266</v>
      </c>
      <c r="C37" s="15" t="s">
        <v>65</v>
      </c>
      <c r="D37" s="19">
        <v>2</v>
      </c>
      <c r="E37" s="18" t="s">
        <v>76</v>
      </c>
      <c r="F37" s="18" t="s">
        <v>77</v>
      </c>
      <c r="H37"/>
      <c r="I37"/>
      <c r="J37"/>
      <c r="K37"/>
      <c r="L37"/>
      <c r="M37"/>
      <c r="N37">
        <v>1</v>
      </c>
      <c r="O37">
        <v>1</v>
      </c>
      <c r="P37">
        <v>0.5</v>
      </c>
      <c r="Q37"/>
      <c r="R37"/>
      <c r="S37"/>
      <c r="T37"/>
      <c r="U37"/>
      <c r="V37"/>
      <c r="W37"/>
      <c r="X37"/>
      <c r="Y37"/>
      <c r="Z37"/>
      <c r="AA37" s="1">
        <f>COUNT(H37:Z37)</f>
        <v>3</v>
      </c>
      <c r="AB37" s="1">
        <f aca="true" t="shared" si="11" ref="AB37:AB47">AA37*3</f>
        <v>9</v>
      </c>
      <c r="AC37" s="13">
        <f>SUM(H37:Z37)</f>
        <v>2.5</v>
      </c>
      <c r="AD37" s="14">
        <f>100*AC37/AB37</f>
        <v>27.77777777777778</v>
      </c>
    </row>
    <row r="38" spans="2:30" ht="12.75">
      <c r="B38" s="15" t="s">
        <v>266</v>
      </c>
      <c r="C38" s="15" t="s">
        <v>65</v>
      </c>
      <c r="D38" s="19">
        <v>2</v>
      </c>
      <c r="E38" s="18" t="s">
        <v>580</v>
      </c>
      <c r="F38" s="18" t="s">
        <v>62</v>
      </c>
      <c r="H38"/>
      <c r="I38"/>
      <c r="J38"/>
      <c r="K38"/>
      <c r="L38"/>
      <c r="M38"/>
      <c r="N38"/>
      <c r="O38"/>
      <c r="P38"/>
      <c r="Q38">
        <v>0.5</v>
      </c>
      <c r="R38"/>
      <c r="S38"/>
      <c r="T38"/>
      <c r="U38"/>
      <c r="V38"/>
      <c r="W38"/>
      <c r="X38"/>
      <c r="Y38"/>
      <c r="Z38"/>
      <c r="AA38" s="1">
        <f>COUNT(H38:Z38)</f>
        <v>1</v>
      </c>
      <c r="AB38" s="1">
        <f t="shared" si="11"/>
        <v>3</v>
      </c>
      <c r="AC38" s="13">
        <f>SUM(H38:Z38)</f>
        <v>0.5</v>
      </c>
      <c r="AD38" s="14">
        <f>100*AC38/AB38</f>
        <v>16.666666666666668</v>
      </c>
    </row>
    <row r="39" spans="2:30" ht="12.75">
      <c r="B39" s="15" t="s">
        <v>266</v>
      </c>
      <c r="C39" s="15" t="s">
        <v>65</v>
      </c>
      <c r="D39" s="19">
        <v>2</v>
      </c>
      <c r="E39" s="18" t="s">
        <v>49</v>
      </c>
      <c r="F39" s="18" t="s">
        <v>838</v>
      </c>
      <c r="H39"/>
      <c r="I39"/>
      <c r="J39"/>
      <c r="K39"/>
      <c r="L39"/>
      <c r="M39"/>
      <c r="N39"/>
      <c r="O39"/>
      <c r="P39"/>
      <c r="Q39"/>
      <c r="R39"/>
      <c r="S39"/>
      <c r="T39">
        <v>0</v>
      </c>
      <c r="U39"/>
      <c r="V39"/>
      <c r="W39"/>
      <c r="X39"/>
      <c r="Y39"/>
      <c r="Z39"/>
      <c r="AA39" s="1">
        <f>COUNT(H39:Z39)</f>
        <v>1</v>
      </c>
      <c r="AB39" s="1">
        <f t="shared" si="11"/>
        <v>3</v>
      </c>
      <c r="AC39" s="13">
        <f>SUM(H39:Z39)</f>
        <v>0</v>
      </c>
      <c r="AD39" s="14">
        <f>100*AC39/AB39</f>
        <v>0</v>
      </c>
    </row>
    <row r="40" spans="4:30" ht="12.75">
      <c r="D40" s="1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">
        <f>SUM(AA30:AA39)</f>
        <v>42</v>
      </c>
      <c r="AB40" s="1">
        <f t="shared" si="11"/>
        <v>126</v>
      </c>
      <c r="AD40" s="14"/>
    </row>
    <row r="41" spans="1:30" ht="12.75">
      <c r="A41" s="15" t="s">
        <v>0</v>
      </c>
      <c r="B41" s="15" t="s">
        <v>266</v>
      </c>
      <c r="C41" s="15" t="s">
        <v>75</v>
      </c>
      <c r="D41" s="19">
        <v>5</v>
      </c>
      <c r="E41" s="18" t="s">
        <v>76</v>
      </c>
      <c r="F41" s="18" t="s">
        <v>77</v>
      </c>
      <c r="G41" s="15" t="s">
        <v>75</v>
      </c>
      <c r="H41">
        <v>3</v>
      </c>
      <c r="I41"/>
      <c r="J41">
        <v>3</v>
      </c>
      <c r="K41">
        <v>3</v>
      </c>
      <c r="L41">
        <v>1.5</v>
      </c>
      <c r="M41"/>
      <c r="N41">
        <v>3</v>
      </c>
      <c r="O41">
        <v>3</v>
      </c>
      <c r="P41">
        <v>3</v>
      </c>
      <c r="Q41">
        <v>2.5</v>
      </c>
      <c r="R41">
        <v>3</v>
      </c>
      <c r="S41">
        <v>2.5</v>
      </c>
      <c r="T41">
        <v>3</v>
      </c>
      <c r="U41">
        <v>2.5</v>
      </c>
      <c r="V41"/>
      <c r="W41"/>
      <c r="X41"/>
      <c r="Y41"/>
      <c r="Z41"/>
      <c r="AA41" s="1">
        <f aca="true" t="shared" si="12" ref="AA41:AA46">COUNT(H41:Z41)</f>
        <v>12</v>
      </c>
      <c r="AB41" s="1">
        <f t="shared" si="11"/>
        <v>36</v>
      </c>
      <c r="AC41" s="13">
        <f aca="true" t="shared" si="13" ref="AC41:AC46">SUM(H41:Z41)</f>
        <v>33</v>
      </c>
      <c r="AD41" s="14">
        <f aca="true" t="shared" si="14" ref="AD41:AD46">100*AC41/AB41</f>
        <v>91.66666666666667</v>
      </c>
    </row>
    <row r="42" spans="1:30" ht="12.75">
      <c r="A42" s="15" t="s">
        <v>0</v>
      </c>
      <c r="B42" s="15" t="s">
        <v>266</v>
      </c>
      <c r="C42" s="15" t="s">
        <v>75</v>
      </c>
      <c r="D42" s="19">
        <v>5</v>
      </c>
      <c r="E42" s="18" t="s">
        <v>68</v>
      </c>
      <c r="F42" s="18" t="s">
        <v>448</v>
      </c>
      <c r="G42" s="15" t="s">
        <v>75</v>
      </c>
      <c r="H42">
        <v>2</v>
      </c>
      <c r="I42">
        <v>2</v>
      </c>
      <c r="J42">
        <v>1.5</v>
      </c>
      <c r="K42"/>
      <c r="L42">
        <v>0</v>
      </c>
      <c r="M42">
        <v>0</v>
      </c>
      <c r="N42">
        <v>0.5</v>
      </c>
      <c r="O42">
        <v>3</v>
      </c>
      <c r="P42">
        <v>2</v>
      </c>
      <c r="Q42"/>
      <c r="R42"/>
      <c r="S42">
        <v>1.5</v>
      </c>
      <c r="T42"/>
      <c r="U42">
        <v>2.5</v>
      </c>
      <c r="V42"/>
      <c r="W42"/>
      <c r="X42"/>
      <c r="Y42"/>
      <c r="Z42"/>
      <c r="AA42" s="1">
        <f t="shared" si="12"/>
        <v>10</v>
      </c>
      <c r="AB42" s="1">
        <f t="shared" si="11"/>
        <v>30</v>
      </c>
      <c r="AC42" s="13">
        <f t="shared" si="13"/>
        <v>15</v>
      </c>
      <c r="AD42" s="14">
        <f t="shared" si="14"/>
        <v>50</v>
      </c>
    </row>
    <row r="43" spans="1:30" ht="12.75">
      <c r="A43" s="15" t="s">
        <v>0</v>
      </c>
      <c r="B43" s="15" t="s">
        <v>266</v>
      </c>
      <c r="C43" s="15" t="s">
        <v>75</v>
      </c>
      <c r="D43" s="19">
        <v>5</v>
      </c>
      <c r="E43" s="18" t="s">
        <v>137</v>
      </c>
      <c r="F43" s="18" t="s">
        <v>410</v>
      </c>
      <c r="G43" s="15" t="s">
        <v>75</v>
      </c>
      <c r="H43">
        <v>3</v>
      </c>
      <c r="I43">
        <v>2</v>
      </c>
      <c r="J43">
        <v>1.5</v>
      </c>
      <c r="K43">
        <v>2.5</v>
      </c>
      <c r="L43"/>
      <c r="M43">
        <v>0.5</v>
      </c>
      <c r="N43"/>
      <c r="O43">
        <v>2</v>
      </c>
      <c r="P43">
        <v>1.5</v>
      </c>
      <c r="Q43">
        <v>2</v>
      </c>
      <c r="R43">
        <v>1</v>
      </c>
      <c r="S43"/>
      <c r="T43">
        <v>2.5</v>
      </c>
      <c r="U43">
        <v>0.5</v>
      </c>
      <c r="V43"/>
      <c r="W43"/>
      <c r="X43"/>
      <c r="Y43"/>
      <c r="Z43"/>
      <c r="AA43" s="1">
        <f t="shared" si="12"/>
        <v>11</v>
      </c>
      <c r="AB43" s="1">
        <f t="shared" si="11"/>
        <v>33</v>
      </c>
      <c r="AC43" s="13">
        <f t="shared" si="13"/>
        <v>19</v>
      </c>
      <c r="AD43" s="14">
        <f t="shared" si="14"/>
        <v>57.57575757575758</v>
      </c>
    </row>
    <row r="44" spans="2:30" ht="12.75">
      <c r="B44" s="15" t="s">
        <v>266</v>
      </c>
      <c r="C44" s="15" t="s">
        <v>75</v>
      </c>
      <c r="D44" s="19">
        <v>5</v>
      </c>
      <c r="E44" s="18" t="s">
        <v>325</v>
      </c>
      <c r="F44" s="18" t="s">
        <v>739</v>
      </c>
      <c r="H44"/>
      <c r="I44">
        <v>3</v>
      </c>
      <c r="J44"/>
      <c r="K44">
        <v>3</v>
      </c>
      <c r="L44">
        <v>3</v>
      </c>
      <c r="M44">
        <v>2.5</v>
      </c>
      <c r="N44">
        <v>3</v>
      </c>
      <c r="O44"/>
      <c r="P44"/>
      <c r="Q44"/>
      <c r="R44"/>
      <c r="S44">
        <v>2</v>
      </c>
      <c r="T44">
        <v>3</v>
      </c>
      <c r="U44"/>
      <c r="V44"/>
      <c r="W44"/>
      <c r="X44"/>
      <c r="Y44"/>
      <c r="Z44"/>
      <c r="AA44" s="1">
        <f t="shared" si="12"/>
        <v>7</v>
      </c>
      <c r="AB44" s="1">
        <f t="shared" si="11"/>
        <v>21</v>
      </c>
      <c r="AC44" s="13">
        <f t="shared" si="13"/>
        <v>19.5</v>
      </c>
      <c r="AD44" s="14">
        <f t="shared" si="14"/>
        <v>92.85714285714286</v>
      </c>
    </row>
    <row r="45" spans="2:30" ht="12.75">
      <c r="B45" s="15" t="s">
        <v>266</v>
      </c>
      <c r="C45" s="15" t="s">
        <v>75</v>
      </c>
      <c r="D45" s="19">
        <v>5</v>
      </c>
      <c r="E45" s="18" t="s">
        <v>813</v>
      </c>
      <c r="F45" s="18" t="s">
        <v>814</v>
      </c>
      <c r="H45"/>
      <c r="I45"/>
      <c r="J45"/>
      <c r="K45"/>
      <c r="L45"/>
      <c r="M45"/>
      <c r="N45"/>
      <c r="O45"/>
      <c r="P45"/>
      <c r="Q45">
        <v>1.5</v>
      </c>
      <c r="R45"/>
      <c r="S45"/>
      <c r="T45"/>
      <c r="U45"/>
      <c r="V45"/>
      <c r="W45"/>
      <c r="X45"/>
      <c r="Y45"/>
      <c r="Z45"/>
      <c r="AA45" s="1">
        <f t="shared" si="12"/>
        <v>1</v>
      </c>
      <c r="AB45" s="1">
        <f t="shared" si="11"/>
        <v>3</v>
      </c>
      <c r="AC45" s="13">
        <f t="shared" si="13"/>
        <v>1.5</v>
      </c>
      <c r="AD45" s="14">
        <f t="shared" si="14"/>
        <v>50</v>
      </c>
    </row>
    <row r="46" spans="2:30" ht="12.75">
      <c r="B46" s="15" t="s">
        <v>266</v>
      </c>
      <c r="C46" s="15" t="s">
        <v>75</v>
      </c>
      <c r="D46" s="19">
        <v>5</v>
      </c>
      <c r="E46" s="18" t="s">
        <v>165</v>
      </c>
      <c r="F46" s="18" t="s">
        <v>829</v>
      </c>
      <c r="H46"/>
      <c r="I46"/>
      <c r="J46"/>
      <c r="K46"/>
      <c r="L46"/>
      <c r="M46"/>
      <c r="N46"/>
      <c r="O46"/>
      <c r="P46"/>
      <c r="Q46"/>
      <c r="R46">
        <v>0</v>
      </c>
      <c r="S46"/>
      <c r="T46"/>
      <c r="U46"/>
      <c r="V46"/>
      <c r="W46"/>
      <c r="X46"/>
      <c r="Y46"/>
      <c r="Z46"/>
      <c r="AA46" s="1">
        <f t="shared" si="12"/>
        <v>1</v>
      </c>
      <c r="AB46" s="1">
        <f t="shared" si="11"/>
        <v>3</v>
      </c>
      <c r="AC46" s="13">
        <f t="shared" si="13"/>
        <v>0</v>
      </c>
      <c r="AD46" s="14">
        <f t="shared" si="14"/>
        <v>0</v>
      </c>
    </row>
    <row r="47" spans="4:30" ht="12.75">
      <c r="D47" s="1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1">
        <f>SUM(AA41:AA46)</f>
        <v>42</v>
      </c>
      <c r="AB47" s="1">
        <f t="shared" si="11"/>
        <v>126</v>
      </c>
      <c r="AD47" s="14"/>
    </row>
    <row r="48" spans="1:30" ht="12.75">
      <c r="A48" s="15" t="s">
        <v>1</v>
      </c>
      <c r="B48" s="15" t="s">
        <v>266</v>
      </c>
      <c r="C48" s="19" t="s">
        <v>10</v>
      </c>
      <c r="D48" s="19">
        <v>1</v>
      </c>
      <c r="E48" s="18" t="s">
        <v>220</v>
      </c>
      <c r="F48" s="18" t="s">
        <v>335</v>
      </c>
      <c r="G48" s="15">
        <v>1</v>
      </c>
      <c r="H48">
        <v>3</v>
      </c>
      <c r="I48">
        <v>2.5</v>
      </c>
      <c r="J48">
        <v>1.5</v>
      </c>
      <c r="K48">
        <v>2</v>
      </c>
      <c r="L48">
        <v>0</v>
      </c>
      <c r="M48" s="31">
        <v>1</v>
      </c>
      <c r="N48"/>
      <c r="O48"/>
      <c r="P48">
        <v>2</v>
      </c>
      <c r="Q48">
        <v>2</v>
      </c>
      <c r="R48">
        <v>3</v>
      </c>
      <c r="S48">
        <v>0</v>
      </c>
      <c r="T48" s="47">
        <v>1.5</v>
      </c>
      <c r="U48">
        <v>2</v>
      </c>
      <c r="V48"/>
      <c r="W48"/>
      <c r="X48"/>
      <c r="Y48"/>
      <c r="Z48"/>
      <c r="AA48" s="1">
        <f aca="true" t="shared" si="15" ref="AA48:AA54">COUNT(H48:Z48)</f>
        <v>12</v>
      </c>
      <c r="AB48" s="1">
        <f>AA48*3-2</f>
        <v>34</v>
      </c>
      <c r="AC48" s="13">
        <f aca="true" t="shared" si="16" ref="AC48:AC54">SUM(H48:Z48)</f>
        <v>20.5</v>
      </c>
      <c r="AD48" s="14">
        <f aca="true" t="shared" si="17" ref="AD48:AD54">100*AC48/AB48</f>
        <v>60.294117647058826</v>
      </c>
    </row>
    <row r="49" spans="1:30" ht="12.75">
      <c r="A49" s="15" t="s">
        <v>1</v>
      </c>
      <c r="B49" s="15" t="s">
        <v>266</v>
      </c>
      <c r="C49" s="19" t="s">
        <v>10</v>
      </c>
      <c r="D49" s="19">
        <v>1</v>
      </c>
      <c r="E49" s="18" t="s">
        <v>31</v>
      </c>
      <c r="F49" s="18" t="s">
        <v>192</v>
      </c>
      <c r="G49" s="15">
        <v>1</v>
      </c>
      <c r="H49">
        <v>2.5</v>
      </c>
      <c r="I49">
        <v>2.5</v>
      </c>
      <c r="J49">
        <v>0.5</v>
      </c>
      <c r="K49">
        <v>2</v>
      </c>
      <c r="L49">
        <v>0</v>
      </c>
      <c r="M49" s="31"/>
      <c r="N49">
        <v>2</v>
      </c>
      <c r="O49">
        <v>1.5</v>
      </c>
      <c r="P49">
        <v>2</v>
      </c>
      <c r="Q49">
        <v>1.5</v>
      </c>
      <c r="R49">
        <v>2</v>
      </c>
      <c r="S49">
        <v>1</v>
      </c>
      <c r="T49" s="47"/>
      <c r="U49">
        <v>0.5</v>
      </c>
      <c r="V49"/>
      <c r="W49"/>
      <c r="X49"/>
      <c r="Y49"/>
      <c r="Z49"/>
      <c r="AA49" s="1">
        <f t="shared" si="15"/>
        <v>12</v>
      </c>
      <c r="AB49" s="1">
        <f>AA49*3</f>
        <v>36</v>
      </c>
      <c r="AC49" s="13">
        <f t="shared" si="16"/>
        <v>18</v>
      </c>
      <c r="AD49" s="14">
        <f t="shared" si="17"/>
        <v>50</v>
      </c>
    </row>
    <row r="50" spans="1:30" ht="12.75">
      <c r="A50" s="15" t="s">
        <v>1</v>
      </c>
      <c r="B50" s="15" t="s">
        <v>266</v>
      </c>
      <c r="C50" s="19" t="s">
        <v>10</v>
      </c>
      <c r="D50" s="19">
        <v>1</v>
      </c>
      <c r="E50" s="18" t="s">
        <v>32</v>
      </c>
      <c r="F50" s="18" t="s">
        <v>516</v>
      </c>
      <c r="G50" s="15" t="s">
        <v>65</v>
      </c>
      <c r="H50">
        <v>3</v>
      </c>
      <c r="I50">
        <v>2.5</v>
      </c>
      <c r="J50">
        <v>2</v>
      </c>
      <c r="K50">
        <v>3</v>
      </c>
      <c r="L50">
        <v>2.5</v>
      </c>
      <c r="M50" s="31">
        <v>0</v>
      </c>
      <c r="N50">
        <v>3</v>
      </c>
      <c r="O50">
        <v>2</v>
      </c>
      <c r="P50">
        <v>3</v>
      </c>
      <c r="Q50">
        <v>3</v>
      </c>
      <c r="R50">
        <v>2.5</v>
      </c>
      <c r="S50">
        <v>1.5</v>
      </c>
      <c r="T50" s="47"/>
      <c r="U50"/>
      <c r="V50"/>
      <c r="W50"/>
      <c r="X50"/>
      <c r="Y50"/>
      <c r="Z50"/>
      <c r="AA50" s="1">
        <f t="shared" si="15"/>
        <v>12</v>
      </c>
      <c r="AB50" s="1">
        <f>AA50*3-2</f>
        <v>34</v>
      </c>
      <c r="AC50" s="13">
        <f t="shared" si="16"/>
        <v>28</v>
      </c>
      <c r="AD50" s="14">
        <f t="shared" si="17"/>
        <v>82.3529411764706</v>
      </c>
    </row>
    <row r="51" spans="1:30" ht="12.75">
      <c r="A51" s="15" t="s">
        <v>1</v>
      </c>
      <c r="B51" s="15" t="s">
        <v>266</v>
      </c>
      <c r="C51" s="19" t="s">
        <v>10</v>
      </c>
      <c r="D51" s="19">
        <v>1</v>
      </c>
      <c r="E51" s="18" t="s">
        <v>15</v>
      </c>
      <c r="F51" s="18" t="s">
        <v>120</v>
      </c>
      <c r="G51" s="15" t="s">
        <v>8</v>
      </c>
      <c r="H51"/>
      <c r="I51"/>
      <c r="J51"/>
      <c r="K51"/>
      <c r="L51"/>
      <c r="M51" s="31"/>
      <c r="N51">
        <v>2.5</v>
      </c>
      <c r="O51"/>
      <c r="P51"/>
      <c r="Q51"/>
      <c r="R51"/>
      <c r="S51"/>
      <c r="T51" s="47">
        <v>1</v>
      </c>
      <c r="U51"/>
      <c r="V51"/>
      <c r="W51"/>
      <c r="X51"/>
      <c r="Y51"/>
      <c r="Z51"/>
      <c r="AA51" s="1">
        <f t="shared" si="15"/>
        <v>2</v>
      </c>
      <c r="AB51" s="1">
        <f>AA51*3</f>
        <v>6</v>
      </c>
      <c r="AC51" s="13">
        <f t="shared" si="16"/>
        <v>3.5</v>
      </c>
      <c r="AD51" s="14">
        <f t="shared" si="17"/>
        <v>58.333333333333336</v>
      </c>
    </row>
    <row r="52" spans="2:30" ht="12.75">
      <c r="B52" s="15" t="s">
        <v>266</v>
      </c>
      <c r="C52" s="19" t="s">
        <v>10</v>
      </c>
      <c r="D52" s="19">
        <v>1</v>
      </c>
      <c r="E52" s="18" t="s">
        <v>290</v>
      </c>
      <c r="F52" s="18" t="s">
        <v>763</v>
      </c>
      <c r="H52"/>
      <c r="I52"/>
      <c r="J52"/>
      <c r="K52"/>
      <c r="L52"/>
      <c r="M52" s="31">
        <v>0</v>
      </c>
      <c r="N52"/>
      <c r="O52"/>
      <c r="P52"/>
      <c r="Q52"/>
      <c r="R52"/>
      <c r="S52"/>
      <c r="T52" s="47"/>
      <c r="U52"/>
      <c r="V52"/>
      <c r="W52"/>
      <c r="X52"/>
      <c r="Y52"/>
      <c r="Z52"/>
      <c r="AA52" s="1">
        <f t="shared" si="15"/>
        <v>1</v>
      </c>
      <c r="AB52" s="1">
        <f>AA52*3-2</f>
        <v>1</v>
      </c>
      <c r="AC52" s="13">
        <f t="shared" si="16"/>
        <v>0</v>
      </c>
      <c r="AD52" s="14">
        <f t="shared" si="17"/>
        <v>0</v>
      </c>
    </row>
    <row r="53" spans="2:30" ht="12.75">
      <c r="B53" s="15" t="s">
        <v>266</v>
      </c>
      <c r="C53" s="19" t="s">
        <v>10</v>
      </c>
      <c r="D53" s="19">
        <v>1</v>
      </c>
      <c r="E53" s="18" t="s">
        <v>817</v>
      </c>
      <c r="F53" s="18" t="s">
        <v>818</v>
      </c>
      <c r="H53"/>
      <c r="I53"/>
      <c r="J53"/>
      <c r="K53"/>
      <c r="L53"/>
      <c r="M53"/>
      <c r="N53"/>
      <c r="O53" s="34">
        <v>0.5</v>
      </c>
      <c r="P53"/>
      <c r="Q53"/>
      <c r="R53"/>
      <c r="S53"/>
      <c r="T53" s="34">
        <v>0.5</v>
      </c>
      <c r="U53"/>
      <c r="V53"/>
      <c r="W53"/>
      <c r="X53"/>
      <c r="Y53"/>
      <c r="Z53"/>
      <c r="AA53" s="1">
        <f t="shared" si="15"/>
        <v>2</v>
      </c>
      <c r="AB53" s="1">
        <f>AA53*3-2</f>
        <v>4</v>
      </c>
      <c r="AC53" s="13">
        <f t="shared" si="16"/>
        <v>1</v>
      </c>
      <c r="AD53" s="14">
        <f t="shared" si="17"/>
        <v>25</v>
      </c>
    </row>
    <row r="54" spans="2:30" ht="12.75">
      <c r="B54" s="15" t="s">
        <v>266</v>
      </c>
      <c r="C54" s="19" t="s">
        <v>10</v>
      </c>
      <c r="D54" s="19">
        <v>1</v>
      </c>
      <c r="E54" s="18" t="s">
        <v>22</v>
      </c>
      <c r="F54" s="18" t="s">
        <v>758</v>
      </c>
      <c r="H54"/>
      <c r="I54"/>
      <c r="J54"/>
      <c r="K54"/>
      <c r="L54"/>
      <c r="M54"/>
      <c r="N54"/>
      <c r="O54"/>
      <c r="P54"/>
      <c r="Q54"/>
      <c r="R54"/>
      <c r="S54"/>
      <c r="T54" s="47"/>
      <c r="U54">
        <v>1.5</v>
      </c>
      <c r="V54"/>
      <c r="W54"/>
      <c r="X54"/>
      <c r="Y54"/>
      <c r="Z54"/>
      <c r="AA54" s="1">
        <f t="shared" si="15"/>
        <v>1</v>
      </c>
      <c r="AB54" s="1">
        <f>AA54*3-2</f>
        <v>1</v>
      </c>
      <c r="AC54" s="13">
        <f t="shared" si="16"/>
        <v>1.5</v>
      </c>
      <c r="AD54" s="14">
        <f t="shared" si="17"/>
        <v>150</v>
      </c>
    </row>
    <row r="55" spans="3:30" ht="12.75">
      <c r="C55" s="19"/>
      <c r="D55" s="1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1">
        <f>SUM(AA48:AA54)</f>
        <v>42</v>
      </c>
      <c r="AD55" s="14"/>
    </row>
    <row r="56" spans="1:30" ht="12.75">
      <c r="A56" s="15" t="s">
        <v>1</v>
      </c>
      <c r="B56" s="15" t="s">
        <v>266</v>
      </c>
      <c r="C56" s="15" t="s">
        <v>8</v>
      </c>
      <c r="D56" s="19">
        <v>1</v>
      </c>
      <c r="E56" s="18" t="s">
        <v>15</v>
      </c>
      <c r="F56" s="18" t="s">
        <v>120</v>
      </c>
      <c r="G56" s="15" t="s">
        <v>8</v>
      </c>
      <c r="H56">
        <v>0</v>
      </c>
      <c r="I56">
        <v>0</v>
      </c>
      <c r="J56">
        <v>0.5</v>
      </c>
      <c r="K56">
        <v>1</v>
      </c>
      <c r="L56">
        <v>2</v>
      </c>
      <c r="M56">
        <v>2</v>
      </c>
      <c r="N56">
        <v>2.5</v>
      </c>
      <c r="O56" s="32">
        <v>1.5</v>
      </c>
      <c r="P56">
        <v>0.5</v>
      </c>
      <c r="Q56">
        <v>1.5</v>
      </c>
      <c r="R56" s="30"/>
      <c r="S56"/>
      <c r="T56">
        <v>1</v>
      </c>
      <c r="U56">
        <v>2.5</v>
      </c>
      <c r="V56"/>
      <c r="W56"/>
      <c r="X56"/>
      <c r="Y56"/>
      <c r="Z56"/>
      <c r="AA56" s="1">
        <f aca="true" t="shared" si="18" ref="AA56:AA61">COUNT(H56:Z56)</f>
        <v>12</v>
      </c>
      <c r="AB56" s="1">
        <f aca="true" t="shared" si="19" ref="AB56:AB67">AA56*3</f>
        <v>36</v>
      </c>
      <c r="AC56" s="13">
        <f aca="true" t="shared" si="20" ref="AC56:AC61">SUM(H56:Z56)</f>
        <v>15</v>
      </c>
      <c r="AD56" s="14">
        <f aca="true" t="shared" si="21" ref="AD56:AD61">100*AC56/AB56</f>
        <v>41.666666666666664</v>
      </c>
    </row>
    <row r="57" spans="1:30" ht="12.75">
      <c r="A57" s="15" t="s">
        <v>1</v>
      </c>
      <c r="B57" s="15" t="s">
        <v>266</v>
      </c>
      <c r="C57" s="15" t="s">
        <v>8</v>
      </c>
      <c r="D57" s="19">
        <v>1</v>
      </c>
      <c r="E57" s="18" t="s">
        <v>176</v>
      </c>
      <c r="F57" s="18" t="s">
        <v>80</v>
      </c>
      <c r="G57" s="15" t="s">
        <v>8</v>
      </c>
      <c r="H57"/>
      <c r="I57"/>
      <c r="J57"/>
      <c r="K57"/>
      <c r="L57"/>
      <c r="M57"/>
      <c r="N57">
        <v>3</v>
      </c>
      <c r="O57"/>
      <c r="P57"/>
      <c r="Q57"/>
      <c r="R57" s="30"/>
      <c r="S57"/>
      <c r="T57"/>
      <c r="U57"/>
      <c r="V57"/>
      <c r="W57"/>
      <c r="X57"/>
      <c r="Y57"/>
      <c r="Z57"/>
      <c r="AA57" s="1">
        <f t="shared" si="18"/>
        <v>1</v>
      </c>
      <c r="AB57" s="1">
        <f t="shared" si="19"/>
        <v>3</v>
      </c>
      <c r="AC57" s="13">
        <f t="shared" si="20"/>
        <v>3</v>
      </c>
      <c r="AD57" s="14">
        <f t="shared" si="21"/>
        <v>100</v>
      </c>
    </row>
    <row r="58" spans="1:30" ht="12.75">
      <c r="A58" s="15" t="s">
        <v>1</v>
      </c>
      <c r="B58" s="15" t="s">
        <v>266</v>
      </c>
      <c r="C58" s="15" t="s">
        <v>8</v>
      </c>
      <c r="D58" s="19">
        <v>1</v>
      </c>
      <c r="E58" s="18" t="s">
        <v>30</v>
      </c>
      <c r="F58" s="18" t="s">
        <v>291</v>
      </c>
      <c r="G58" s="15" t="s">
        <v>8</v>
      </c>
      <c r="H58"/>
      <c r="I58">
        <v>0</v>
      </c>
      <c r="J58"/>
      <c r="K58"/>
      <c r="L58">
        <v>1</v>
      </c>
      <c r="M58"/>
      <c r="N58"/>
      <c r="O58"/>
      <c r="P58"/>
      <c r="Q58">
        <v>0</v>
      </c>
      <c r="R58" s="30"/>
      <c r="S58"/>
      <c r="T58"/>
      <c r="U58"/>
      <c r="V58"/>
      <c r="W58"/>
      <c r="X58"/>
      <c r="Y58"/>
      <c r="Z58"/>
      <c r="AA58" s="1">
        <f t="shared" si="18"/>
        <v>3</v>
      </c>
      <c r="AB58" s="1">
        <f t="shared" si="19"/>
        <v>9</v>
      </c>
      <c r="AC58" s="13">
        <f t="shared" si="20"/>
        <v>1</v>
      </c>
      <c r="AD58" s="14">
        <f t="shared" si="21"/>
        <v>11.11111111111111</v>
      </c>
    </row>
    <row r="59" spans="1:30" ht="12.75">
      <c r="A59" s="15" t="s">
        <v>1</v>
      </c>
      <c r="B59" s="15" t="s">
        <v>266</v>
      </c>
      <c r="C59" s="15" t="s">
        <v>8</v>
      </c>
      <c r="D59" s="19">
        <v>1</v>
      </c>
      <c r="E59" s="18" t="s">
        <v>100</v>
      </c>
      <c r="F59" s="18" t="s">
        <v>310</v>
      </c>
      <c r="G59" s="15" t="s">
        <v>65</v>
      </c>
      <c r="H59">
        <v>0.5</v>
      </c>
      <c r="I59">
        <v>0</v>
      </c>
      <c r="J59">
        <v>0.5</v>
      </c>
      <c r="K59">
        <v>1</v>
      </c>
      <c r="L59"/>
      <c r="M59">
        <v>2</v>
      </c>
      <c r="N59">
        <v>2.5</v>
      </c>
      <c r="O59"/>
      <c r="P59">
        <v>0</v>
      </c>
      <c r="Q59"/>
      <c r="R59" s="30"/>
      <c r="S59">
        <v>0.5</v>
      </c>
      <c r="T59"/>
      <c r="U59"/>
      <c r="V59"/>
      <c r="W59"/>
      <c r="X59"/>
      <c r="Y59"/>
      <c r="Z59"/>
      <c r="AA59" s="1">
        <f t="shared" si="18"/>
        <v>8</v>
      </c>
      <c r="AB59" s="1">
        <f t="shared" si="19"/>
        <v>24</v>
      </c>
      <c r="AC59" s="13">
        <f t="shared" si="20"/>
        <v>7</v>
      </c>
      <c r="AD59" s="14">
        <f t="shared" si="21"/>
        <v>29.166666666666668</v>
      </c>
    </row>
    <row r="60" spans="1:30" ht="12.75">
      <c r="A60" s="15" t="s">
        <v>1</v>
      </c>
      <c r="B60" s="15" t="s">
        <v>266</v>
      </c>
      <c r="C60" s="15" t="s">
        <v>8</v>
      </c>
      <c r="D60" s="19">
        <v>1</v>
      </c>
      <c r="E60" s="18" t="s">
        <v>126</v>
      </c>
      <c r="F60" s="18" t="s">
        <v>130</v>
      </c>
      <c r="G60" s="15" t="s">
        <v>65</v>
      </c>
      <c r="H60">
        <v>0</v>
      </c>
      <c r="I60"/>
      <c r="J60"/>
      <c r="K60"/>
      <c r="L60"/>
      <c r="M60"/>
      <c r="N60"/>
      <c r="O60"/>
      <c r="P60"/>
      <c r="Q60"/>
      <c r="R60" s="30"/>
      <c r="S60"/>
      <c r="T60"/>
      <c r="U60"/>
      <c r="V60"/>
      <c r="W60"/>
      <c r="X60"/>
      <c r="Y60"/>
      <c r="Z60"/>
      <c r="AA60" s="1">
        <f t="shared" si="18"/>
        <v>1</v>
      </c>
      <c r="AB60" s="1">
        <f t="shared" si="19"/>
        <v>3</v>
      </c>
      <c r="AC60" s="13">
        <f t="shared" si="20"/>
        <v>0</v>
      </c>
      <c r="AD60" s="14">
        <f t="shared" si="21"/>
        <v>0</v>
      </c>
    </row>
    <row r="61" spans="1:30" ht="12.75">
      <c r="A61" s="15" t="s">
        <v>1</v>
      </c>
      <c r="B61" s="15" t="s">
        <v>266</v>
      </c>
      <c r="C61" s="15" t="s">
        <v>8</v>
      </c>
      <c r="D61" s="19">
        <v>1</v>
      </c>
      <c r="E61" s="18" t="s">
        <v>31</v>
      </c>
      <c r="F61" s="18" t="s">
        <v>378</v>
      </c>
      <c r="H61"/>
      <c r="I61"/>
      <c r="J61">
        <v>0.5</v>
      </c>
      <c r="K61">
        <v>1</v>
      </c>
      <c r="L61"/>
      <c r="M61"/>
      <c r="N61"/>
      <c r="O61"/>
      <c r="P61"/>
      <c r="Q61"/>
      <c r="R61" s="30"/>
      <c r="S61"/>
      <c r="T61"/>
      <c r="U61"/>
      <c r="V61"/>
      <c r="W61"/>
      <c r="X61"/>
      <c r="Y61"/>
      <c r="Z61"/>
      <c r="AA61" s="1">
        <f t="shared" si="18"/>
        <v>2</v>
      </c>
      <c r="AB61" s="1">
        <f t="shared" si="19"/>
        <v>6</v>
      </c>
      <c r="AC61" s="13">
        <f t="shared" si="20"/>
        <v>1.5</v>
      </c>
      <c r="AD61" s="14">
        <f t="shared" si="21"/>
        <v>25</v>
      </c>
    </row>
    <row r="62" spans="2:30" ht="12.75">
      <c r="B62" s="15" t="s">
        <v>266</v>
      </c>
      <c r="C62" s="15" t="s">
        <v>8</v>
      </c>
      <c r="D62" s="19">
        <v>1</v>
      </c>
      <c r="E62" s="18" t="s">
        <v>22</v>
      </c>
      <c r="F62" s="18" t="s">
        <v>758</v>
      </c>
      <c r="H62"/>
      <c r="I62"/>
      <c r="J62"/>
      <c r="K62"/>
      <c r="L62">
        <v>1</v>
      </c>
      <c r="M62"/>
      <c r="N62"/>
      <c r="O62"/>
      <c r="P62"/>
      <c r="Q62"/>
      <c r="R62" s="30"/>
      <c r="S62">
        <v>1.5</v>
      </c>
      <c r="T62">
        <v>0</v>
      </c>
      <c r="U62"/>
      <c r="V62"/>
      <c r="W62"/>
      <c r="X62"/>
      <c r="Y62"/>
      <c r="Z62"/>
      <c r="AA62" s="1">
        <f>COUNT(H62:Z62)</f>
        <v>3</v>
      </c>
      <c r="AB62" s="1">
        <f t="shared" si="19"/>
        <v>9</v>
      </c>
      <c r="AC62" s="13">
        <f>SUM(H62:Z62)</f>
        <v>2.5</v>
      </c>
      <c r="AD62" s="14">
        <f>100*AC62/AB62</f>
        <v>27.77777777777778</v>
      </c>
    </row>
    <row r="63" spans="2:30" ht="12.75">
      <c r="B63" s="15" t="s">
        <v>266</v>
      </c>
      <c r="C63" s="15" t="s">
        <v>8</v>
      </c>
      <c r="D63" s="19">
        <v>1</v>
      </c>
      <c r="E63" s="18" t="s">
        <v>290</v>
      </c>
      <c r="F63" s="18" t="s">
        <v>763</v>
      </c>
      <c r="H63"/>
      <c r="I63"/>
      <c r="J63"/>
      <c r="K63"/>
      <c r="L63"/>
      <c r="M63">
        <v>2.5</v>
      </c>
      <c r="N63"/>
      <c r="O63">
        <v>3</v>
      </c>
      <c r="P63"/>
      <c r="Q63"/>
      <c r="R63" s="30"/>
      <c r="S63">
        <v>3</v>
      </c>
      <c r="T63"/>
      <c r="U63">
        <v>3</v>
      </c>
      <c r="V63"/>
      <c r="W63"/>
      <c r="X63"/>
      <c r="Y63"/>
      <c r="Z63"/>
      <c r="AA63" s="1">
        <f>COUNT(H63:Z63)</f>
        <v>4</v>
      </c>
      <c r="AB63" s="1">
        <f t="shared" si="19"/>
        <v>12</v>
      </c>
      <c r="AC63" s="13">
        <f>SUM(H63:Z63)</f>
        <v>11.5</v>
      </c>
      <c r="AD63" s="14">
        <f>100*AC63/AB63</f>
        <v>95.83333333333333</v>
      </c>
    </row>
    <row r="64" spans="2:30" ht="12.75">
      <c r="B64" s="15" t="s">
        <v>266</v>
      </c>
      <c r="C64" s="15" t="s">
        <v>8</v>
      </c>
      <c r="D64" s="19">
        <v>1</v>
      </c>
      <c r="E64" s="18" t="s">
        <v>126</v>
      </c>
      <c r="F64" s="18" t="s">
        <v>669</v>
      </c>
      <c r="G64" s="15" t="s">
        <v>801</v>
      </c>
      <c r="H64"/>
      <c r="I64"/>
      <c r="J64"/>
      <c r="K64"/>
      <c r="L64"/>
      <c r="M64"/>
      <c r="N64"/>
      <c r="O64"/>
      <c r="P64">
        <v>0</v>
      </c>
      <c r="Q64"/>
      <c r="R64" s="30"/>
      <c r="S64"/>
      <c r="T64"/>
      <c r="U64"/>
      <c r="V64"/>
      <c r="W64"/>
      <c r="X64"/>
      <c r="Y64"/>
      <c r="Z64"/>
      <c r="AA64" s="1">
        <f>COUNT(H64:Z64)</f>
        <v>1</v>
      </c>
      <c r="AB64" s="1">
        <f t="shared" si="19"/>
        <v>3</v>
      </c>
      <c r="AC64" s="13">
        <f>SUM(H64:Z64)</f>
        <v>0</v>
      </c>
      <c r="AD64" s="14">
        <f>100*AC64/AB64</f>
        <v>0</v>
      </c>
    </row>
    <row r="65" spans="2:30" ht="12.75">
      <c r="B65" s="15" t="s">
        <v>266</v>
      </c>
      <c r="C65" s="15" t="s">
        <v>8</v>
      </c>
      <c r="D65" s="19">
        <v>1</v>
      </c>
      <c r="E65" s="18" t="s">
        <v>387</v>
      </c>
      <c r="F65" s="18" t="s">
        <v>335</v>
      </c>
      <c r="H65"/>
      <c r="I65"/>
      <c r="J65"/>
      <c r="K65"/>
      <c r="L65"/>
      <c r="M65"/>
      <c r="N65"/>
      <c r="O65"/>
      <c r="P65"/>
      <c r="Q65">
        <v>2</v>
      </c>
      <c r="R65" s="30"/>
      <c r="S65"/>
      <c r="T65">
        <v>2</v>
      </c>
      <c r="U65">
        <v>2</v>
      </c>
      <c r="V65"/>
      <c r="W65"/>
      <c r="X65"/>
      <c r="Y65"/>
      <c r="Z65"/>
      <c r="AA65" s="1">
        <f>COUNT(H65:Z65)</f>
        <v>3</v>
      </c>
      <c r="AB65" s="1">
        <f t="shared" si="19"/>
        <v>9</v>
      </c>
      <c r="AC65" s="13">
        <f>SUM(H65:Z65)</f>
        <v>6</v>
      </c>
      <c r="AD65" s="14">
        <f>100*AC65/AB65</f>
        <v>66.66666666666667</v>
      </c>
    </row>
    <row r="66" spans="2:30" ht="12.75">
      <c r="B66" s="15" t="s">
        <v>266</v>
      </c>
      <c r="C66" s="15" t="s">
        <v>8</v>
      </c>
      <c r="D66" s="19">
        <v>1</v>
      </c>
      <c r="E66" s="18" t="s">
        <v>817</v>
      </c>
      <c r="F66" s="18" t="s">
        <v>818</v>
      </c>
      <c r="H66"/>
      <c r="I66"/>
      <c r="J66"/>
      <c r="K66"/>
      <c r="L66"/>
      <c r="M66"/>
      <c r="N66"/>
      <c r="O66" s="34">
        <v>0.5</v>
      </c>
      <c r="P66"/>
      <c r="Q66"/>
      <c r="R66" s="30"/>
      <c r="S66"/>
      <c r="T66"/>
      <c r="U66"/>
      <c r="V66"/>
      <c r="W66"/>
      <c r="X66"/>
      <c r="Y66"/>
      <c r="Z66"/>
      <c r="AA66" s="1">
        <f>COUNT(H66:Z66)</f>
        <v>1</v>
      </c>
      <c r="AB66" s="1">
        <f t="shared" si="19"/>
        <v>3</v>
      </c>
      <c r="AC66" s="13">
        <f>SUM(H66:Z66)</f>
        <v>0.5</v>
      </c>
      <c r="AD66" s="14">
        <f>100*AC66/AB66</f>
        <v>16.666666666666668</v>
      </c>
    </row>
    <row r="67" spans="4:30" ht="12.75">
      <c r="D67" s="19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">
        <f>SUM(AA56:AA66)</f>
        <v>39</v>
      </c>
      <c r="AB67" s="1">
        <f t="shared" si="19"/>
        <v>117</v>
      </c>
      <c r="AD67" s="14"/>
    </row>
    <row r="68" spans="1:30" ht="12.75">
      <c r="A68" s="15" t="s">
        <v>1</v>
      </c>
      <c r="B68" s="15" t="s">
        <v>266</v>
      </c>
      <c r="C68" s="15" t="s">
        <v>65</v>
      </c>
      <c r="D68" s="19">
        <v>2</v>
      </c>
      <c r="E68" s="18" t="s">
        <v>126</v>
      </c>
      <c r="F68" s="18" t="s">
        <v>130</v>
      </c>
      <c r="G68" s="15" t="s">
        <v>65</v>
      </c>
      <c r="H68" s="33">
        <v>0</v>
      </c>
      <c r="I68">
        <v>0.5</v>
      </c>
      <c r="J68">
        <v>0.5</v>
      </c>
      <c r="K68" s="33">
        <v>1</v>
      </c>
      <c r="L68" s="45">
        <v>1</v>
      </c>
      <c r="M68" s="31">
        <v>0</v>
      </c>
      <c r="N68">
        <v>2.5</v>
      </c>
      <c r="O68">
        <v>1</v>
      </c>
      <c r="P68">
        <v>0.5</v>
      </c>
      <c r="Q68">
        <v>0</v>
      </c>
      <c r="R68">
        <v>2</v>
      </c>
      <c r="S68">
        <v>1.5</v>
      </c>
      <c r="T68">
        <v>0</v>
      </c>
      <c r="U68">
        <v>2.5</v>
      </c>
      <c r="V68"/>
      <c r="W68"/>
      <c r="X68"/>
      <c r="Y68"/>
      <c r="Z68"/>
      <c r="AA68" s="1">
        <f aca="true" t="shared" si="22" ref="AA68:AA73">COUNT(H68:Z68)</f>
        <v>14</v>
      </c>
      <c r="AB68" s="1">
        <f>AA68*3-5</f>
        <v>37</v>
      </c>
      <c r="AC68" s="13">
        <f aca="true" t="shared" si="23" ref="AC68:AC73">SUM(H68:Z68)</f>
        <v>13</v>
      </c>
      <c r="AD68" s="14">
        <f aca="true" t="shared" si="24" ref="AD68:AD73">100*AC68/AB68</f>
        <v>35.13513513513514</v>
      </c>
    </row>
    <row r="69" spans="1:30" ht="12.75">
      <c r="A69" s="15" t="s">
        <v>1</v>
      </c>
      <c r="B69" s="15" t="s">
        <v>266</v>
      </c>
      <c r="C69" s="15" t="s">
        <v>65</v>
      </c>
      <c r="D69" s="19">
        <v>2</v>
      </c>
      <c r="E69" s="18" t="s">
        <v>62</v>
      </c>
      <c r="F69" s="18" t="s">
        <v>410</v>
      </c>
      <c r="G69" s="15" t="s">
        <v>65</v>
      </c>
      <c r="H69" s="33">
        <v>1.5</v>
      </c>
      <c r="I69">
        <v>2</v>
      </c>
      <c r="J69"/>
      <c r="K69" s="33">
        <v>2</v>
      </c>
      <c r="L69" s="45">
        <v>0.5</v>
      </c>
      <c r="M69" s="31">
        <v>1</v>
      </c>
      <c r="N69">
        <v>3</v>
      </c>
      <c r="O69"/>
      <c r="P69">
        <v>2</v>
      </c>
      <c r="Q69">
        <v>0</v>
      </c>
      <c r="R69">
        <v>0.5</v>
      </c>
      <c r="S69"/>
      <c r="T69">
        <v>1</v>
      </c>
      <c r="U69">
        <v>2</v>
      </c>
      <c r="V69"/>
      <c r="W69"/>
      <c r="X69"/>
      <c r="Y69"/>
      <c r="Z69"/>
      <c r="AA69" s="1">
        <f t="shared" si="22"/>
        <v>11</v>
      </c>
      <c r="AB69" s="1">
        <f>AA69*3-5</f>
        <v>28</v>
      </c>
      <c r="AC69" s="13">
        <f t="shared" si="23"/>
        <v>15.5</v>
      </c>
      <c r="AD69" s="14">
        <f t="shared" si="24"/>
        <v>55.357142857142854</v>
      </c>
    </row>
    <row r="70" spans="1:30" ht="12.75">
      <c r="A70" s="15" t="s">
        <v>1</v>
      </c>
      <c r="B70" s="15" t="s">
        <v>266</v>
      </c>
      <c r="C70" s="15" t="s">
        <v>65</v>
      </c>
      <c r="D70" s="19">
        <v>2</v>
      </c>
      <c r="E70" s="18" t="s">
        <v>592</v>
      </c>
      <c r="F70" s="18" t="s">
        <v>609</v>
      </c>
      <c r="H70"/>
      <c r="I70"/>
      <c r="J70"/>
      <c r="K70" s="33"/>
      <c r="L70" s="45"/>
      <c r="M70" s="31"/>
      <c r="N70"/>
      <c r="O70"/>
      <c r="P70"/>
      <c r="Q70"/>
      <c r="R70"/>
      <c r="S70"/>
      <c r="T70">
        <v>0</v>
      </c>
      <c r="U70"/>
      <c r="V70"/>
      <c r="W70"/>
      <c r="X70"/>
      <c r="Y70"/>
      <c r="Z70"/>
      <c r="AA70" s="1">
        <f t="shared" si="22"/>
        <v>1</v>
      </c>
      <c r="AB70" s="1">
        <f>AA70*3</f>
        <v>3</v>
      </c>
      <c r="AC70" s="13">
        <f t="shared" si="23"/>
        <v>0</v>
      </c>
      <c r="AD70" s="14">
        <f t="shared" si="24"/>
        <v>0</v>
      </c>
    </row>
    <row r="71" spans="1:30" ht="12.75">
      <c r="A71" s="15" t="s">
        <v>1</v>
      </c>
      <c r="B71" s="15" t="s">
        <v>266</v>
      </c>
      <c r="C71" s="15" t="s">
        <v>65</v>
      </c>
      <c r="D71" s="19">
        <v>2</v>
      </c>
      <c r="E71" s="18" t="s">
        <v>383</v>
      </c>
      <c r="F71" s="18" t="s">
        <v>484</v>
      </c>
      <c r="H71"/>
      <c r="I71"/>
      <c r="J71"/>
      <c r="K71" s="33">
        <v>1</v>
      </c>
      <c r="L71" s="45"/>
      <c r="M71" s="31">
        <v>0</v>
      </c>
      <c r="N71"/>
      <c r="O71"/>
      <c r="P71"/>
      <c r="Q71">
        <v>0.5</v>
      </c>
      <c r="R71">
        <v>1.5</v>
      </c>
      <c r="S71">
        <v>0</v>
      </c>
      <c r="T71"/>
      <c r="U71"/>
      <c r="V71"/>
      <c r="W71"/>
      <c r="X71"/>
      <c r="Y71"/>
      <c r="Z71"/>
      <c r="AA71" s="1">
        <f t="shared" si="22"/>
        <v>5</v>
      </c>
      <c r="AB71" s="1">
        <f>AA71*3-3</f>
        <v>12</v>
      </c>
      <c r="AC71" s="13">
        <f t="shared" si="23"/>
        <v>3</v>
      </c>
      <c r="AD71" s="14">
        <f t="shared" si="24"/>
        <v>25</v>
      </c>
    </row>
    <row r="72" spans="1:30" ht="12.75">
      <c r="A72" s="15" t="s">
        <v>1</v>
      </c>
      <c r="B72" s="15" t="s">
        <v>266</v>
      </c>
      <c r="C72" s="15" t="s">
        <v>65</v>
      </c>
      <c r="D72" s="19">
        <v>2</v>
      </c>
      <c r="E72" s="18" t="s">
        <v>144</v>
      </c>
      <c r="F72" s="18" t="s">
        <v>572</v>
      </c>
      <c r="G72" s="15" t="s">
        <v>75</v>
      </c>
      <c r="H72"/>
      <c r="I72">
        <v>0</v>
      </c>
      <c r="J72"/>
      <c r="K72" s="33"/>
      <c r="L72" s="45"/>
      <c r="M72" s="31"/>
      <c r="N72"/>
      <c r="O72"/>
      <c r="P72"/>
      <c r="Q72"/>
      <c r="R72"/>
      <c r="S72"/>
      <c r="T72"/>
      <c r="U72"/>
      <c r="V72"/>
      <c r="W72"/>
      <c r="X72"/>
      <c r="Y72"/>
      <c r="Z72"/>
      <c r="AA72" s="1">
        <f t="shared" si="22"/>
        <v>1</v>
      </c>
      <c r="AB72" s="1">
        <f>AA72*3</f>
        <v>3</v>
      </c>
      <c r="AC72" s="13">
        <f t="shared" si="23"/>
        <v>0</v>
      </c>
      <c r="AD72" s="14">
        <f t="shared" si="24"/>
        <v>0</v>
      </c>
    </row>
    <row r="73" spans="1:30" ht="12.75">
      <c r="A73" s="15" t="s">
        <v>1</v>
      </c>
      <c r="B73" s="15" t="s">
        <v>266</v>
      </c>
      <c r="C73" s="15" t="s">
        <v>65</v>
      </c>
      <c r="D73" s="19">
        <v>2</v>
      </c>
      <c r="E73" s="18" t="s">
        <v>108</v>
      </c>
      <c r="F73" s="18" t="s">
        <v>109</v>
      </c>
      <c r="H73"/>
      <c r="I73"/>
      <c r="J73"/>
      <c r="K73" s="33"/>
      <c r="L73" s="45"/>
      <c r="M73" s="31"/>
      <c r="N73"/>
      <c r="O73"/>
      <c r="P73"/>
      <c r="Q73"/>
      <c r="R73"/>
      <c r="S73">
        <v>0</v>
      </c>
      <c r="T73"/>
      <c r="U73"/>
      <c r="V73"/>
      <c r="W73"/>
      <c r="X73"/>
      <c r="Y73"/>
      <c r="Z73"/>
      <c r="AA73" s="1">
        <f t="shared" si="22"/>
        <v>1</v>
      </c>
      <c r="AB73" s="1">
        <f>AA73*3</f>
        <v>3</v>
      </c>
      <c r="AC73" s="13">
        <f t="shared" si="23"/>
        <v>0</v>
      </c>
      <c r="AD73" s="14">
        <f t="shared" si="24"/>
        <v>0</v>
      </c>
    </row>
    <row r="74" spans="2:30" ht="12.75">
      <c r="B74" s="15" t="s">
        <v>266</v>
      </c>
      <c r="C74" s="15" t="s">
        <v>65</v>
      </c>
      <c r="D74" s="19">
        <v>2</v>
      </c>
      <c r="E74" s="18" t="s">
        <v>144</v>
      </c>
      <c r="F74" s="18" t="s">
        <v>359</v>
      </c>
      <c r="H74" s="33">
        <v>1</v>
      </c>
      <c r="I74"/>
      <c r="J74">
        <v>1.5</v>
      </c>
      <c r="K74" s="33"/>
      <c r="L74" s="45"/>
      <c r="M74" s="31"/>
      <c r="N74"/>
      <c r="O74"/>
      <c r="P74"/>
      <c r="Q74"/>
      <c r="R74"/>
      <c r="S74"/>
      <c r="T74"/>
      <c r="U74"/>
      <c r="V74"/>
      <c r="W74"/>
      <c r="X74"/>
      <c r="Y74"/>
      <c r="Z74"/>
      <c r="AA74" s="1">
        <f>COUNT(H74:Z74)</f>
        <v>2</v>
      </c>
      <c r="AB74" s="1">
        <f>AA74*3-1</f>
        <v>5</v>
      </c>
      <c r="AC74" s="13">
        <f>SUM(H74:Z74)</f>
        <v>2.5</v>
      </c>
      <c r="AD74" s="14">
        <f>100*AC74/AB74</f>
        <v>50</v>
      </c>
    </row>
    <row r="75" spans="2:30" ht="12.75">
      <c r="B75" s="15" t="s">
        <v>266</v>
      </c>
      <c r="C75" s="15" t="s">
        <v>65</v>
      </c>
      <c r="D75" s="19">
        <v>2</v>
      </c>
      <c r="E75" s="18" t="s">
        <v>31</v>
      </c>
      <c r="F75" s="18" t="s">
        <v>712</v>
      </c>
      <c r="H75"/>
      <c r="I75"/>
      <c r="J75">
        <v>0</v>
      </c>
      <c r="K75" s="33"/>
      <c r="L75" s="45"/>
      <c r="M75" s="31"/>
      <c r="N75"/>
      <c r="O75"/>
      <c r="P75"/>
      <c r="Q75"/>
      <c r="R75"/>
      <c r="S75"/>
      <c r="T75"/>
      <c r="U75"/>
      <c r="V75"/>
      <c r="W75"/>
      <c r="X75"/>
      <c r="Y75"/>
      <c r="Z75"/>
      <c r="AA75" s="1">
        <f>COUNT(H75:Z75)</f>
        <v>1</v>
      </c>
      <c r="AB75" s="1">
        <f>AA75*3</f>
        <v>3</v>
      </c>
      <c r="AC75" s="13">
        <f>SUM(H75:Z75)</f>
        <v>0</v>
      </c>
      <c r="AD75" s="14">
        <f>100*AC75/AB75</f>
        <v>0</v>
      </c>
    </row>
    <row r="76" spans="2:30" ht="12.75">
      <c r="B76" s="15" t="s">
        <v>266</v>
      </c>
      <c r="C76" s="15" t="s">
        <v>65</v>
      </c>
      <c r="D76" s="19">
        <v>2</v>
      </c>
      <c r="E76" s="18" t="s">
        <v>32</v>
      </c>
      <c r="F76" s="18" t="s">
        <v>396</v>
      </c>
      <c r="G76" s="15" t="s">
        <v>661</v>
      </c>
      <c r="H76"/>
      <c r="I76"/>
      <c r="J76"/>
      <c r="K76"/>
      <c r="L76" s="45">
        <v>0.5</v>
      </c>
      <c r="M76" s="31"/>
      <c r="N76">
        <v>1</v>
      </c>
      <c r="O76"/>
      <c r="P76">
        <v>0.5</v>
      </c>
      <c r="Q76"/>
      <c r="R76"/>
      <c r="S76"/>
      <c r="T76"/>
      <c r="U76"/>
      <c r="V76"/>
      <c r="W76"/>
      <c r="X76"/>
      <c r="Y76"/>
      <c r="Z76"/>
      <c r="AA76" s="1">
        <f>COUNT(H76:Z76)</f>
        <v>3</v>
      </c>
      <c r="AB76" s="1">
        <f>AA76*3-1</f>
        <v>8</v>
      </c>
      <c r="AC76" s="13">
        <f>SUM(H76:Z76)</f>
        <v>2</v>
      </c>
      <c r="AD76" s="14">
        <f>100*AC76/AB76</f>
        <v>25</v>
      </c>
    </row>
    <row r="77" spans="2:30" ht="12.75">
      <c r="B77" s="15" t="s">
        <v>266</v>
      </c>
      <c r="C77" s="15" t="s">
        <v>65</v>
      </c>
      <c r="D77" s="19">
        <v>2</v>
      </c>
      <c r="E77" s="18" t="s">
        <v>31</v>
      </c>
      <c r="F77" s="18" t="s">
        <v>378</v>
      </c>
      <c r="H77"/>
      <c r="I77"/>
      <c r="J77"/>
      <c r="K77"/>
      <c r="L77"/>
      <c r="M77"/>
      <c r="N77"/>
      <c r="O77">
        <v>3</v>
      </c>
      <c r="P77"/>
      <c r="Q77"/>
      <c r="R77"/>
      <c r="S77"/>
      <c r="T77"/>
      <c r="U77">
        <v>2.5</v>
      </c>
      <c r="V77"/>
      <c r="W77"/>
      <c r="X77"/>
      <c r="Y77"/>
      <c r="Z77"/>
      <c r="AA77" s="1">
        <f>COUNT(H77:Z77)</f>
        <v>2</v>
      </c>
      <c r="AB77" s="1">
        <f>AA77*3</f>
        <v>6</v>
      </c>
      <c r="AC77" s="13">
        <f>SUM(H77:Z77)</f>
        <v>5.5</v>
      </c>
      <c r="AD77" s="14">
        <f>100*AC77/AB77</f>
        <v>91.66666666666667</v>
      </c>
    </row>
    <row r="78" spans="2:30" ht="12.75">
      <c r="B78" s="15" t="s">
        <v>266</v>
      </c>
      <c r="C78" s="15" t="s">
        <v>65</v>
      </c>
      <c r="D78" s="19">
        <v>2</v>
      </c>
      <c r="E78" s="18" t="s">
        <v>126</v>
      </c>
      <c r="F78" s="18" t="s">
        <v>669</v>
      </c>
      <c r="G78" s="15" t="s">
        <v>660</v>
      </c>
      <c r="H78"/>
      <c r="I78"/>
      <c r="J78"/>
      <c r="K78"/>
      <c r="L78"/>
      <c r="M78"/>
      <c r="N78"/>
      <c r="O78">
        <v>1</v>
      </c>
      <c r="P78"/>
      <c r="Q78"/>
      <c r="R78"/>
      <c r="S78"/>
      <c r="T78"/>
      <c r="U78"/>
      <c r="V78"/>
      <c r="W78"/>
      <c r="X78"/>
      <c r="Y78"/>
      <c r="Z78"/>
      <c r="AA78" s="1">
        <f>COUNT(H78:Z78)</f>
        <v>1</v>
      </c>
      <c r="AB78" s="1">
        <f>AA78*3</f>
        <v>3</v>
      </c>
      <c r="AC78" s="13">
        <f>SUM(H78:Z78)</f>
        <v>1</v>
      </c>
      <c r="AD78" s="14">
        <f>100*AC78/AB78</f>
        <v>33.333333333333336</v>
      </c>
    </row>
    <row r="79" spans="4:30" ht="12.75">
      <c r="D79" s="1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">
        <f>SUM(AA68:AA78)</f>
        <v>42</v>
      </c>
      <c r="AD79" s="14"/>
    </row>
    <row r="80" spans="1:30" ht="12.75">
      <c r="A80" s="15" t="s">
        <v>1</v>
      </c>
      <c r="B80" s="15" t="s">
        <v>266</v>
      </c>
      <c r="C80" s="15" t="s">
        <v>75</v>
      </c>
      <c r="D80" s="19">
        <v>5</v>
      </c>
      <c r="E80" s="18" t="s">
        <v>32</v>
      </c>
      <c r="F80" s="18" t="s">
        <v>396</v>
      </c>
      <c r="G80" s="15" t="s">
        <v>75</v>
      </c>
      <c r="H80">
        <v>3</v>
      </c>
      <c r="I80">
        <v>3</v>
      </c>
      <c r="J80">
        <v>3</v>
      </c>
      <c r="K80">
        <v>3</v>
      </c>
      <c r="L80">
        <v>1.5</v>
      </c>
      <c r="M80"/>
      <c r="N80">
        <v>3</v>
      </c>
      <c r="O80">
        <v>3</v>
      </c>
      <c r="P80">
        <v>3</v>
      </c>
      <c r="Q80">
        <v>2.5</v>
      </c>
      <c r="R80">
        <v>3</v>
      </c>
      <c r="S80">
        <v>2.5</v>
      </c>
      <c r="T80">
        <v>3</v>
      </c>
      <c r="U80">
        <v>2.5</v>
      </c>
      <c r="V80"/>
      <c r="W80"/>
      <c r="X80"/>
      <c r="Y80"/>
      <c r="Z80"/>
      <c r="AA80" s="1">
        <f>COUNT(H80:Z80)</f>
        <v>13</v>
      </c>
      <c r="AB80" s="1">
        <f aca="true" t="shared" si="25" ref="AB80:AB85">AA80*3</f>
        <v>39</v>
      </c>
      <c r="AC80" s="13">
        <f>SUM(H80:Z80)</f>
        <v>36</v>
      </c>
      <c r="AD80" s="14">
        <f>100*AC80/AB80</f>
        <v>92.3076923076923</v>
      </c>
    </row>
    <row r="81" spans="1:30" ht="12.75">
      <c r="A81" s="15" t="s">
        <v>1</v>
      </c>
      <c r="B81" s="15" t="s">
        <v>266</v>
      </c>
      <c r="C81" s="15" t="s">
        <v>75</v>
      </c>
      <c r="D81" s="19">
        <v>5</v>
      </c>
      <c r="E81" s="18" t="s">
        <v>144</v>
      </c>
      <c r="F81" s="18" t="s">
        <v>572</v>
      </c>
      <c r="G81" s="15" t="s">
        <v>75</v>
      </c>
      <c r="H81">
        <v>2</v>
      </c>
      <c r="I81">
        <v>2</v>
      </c>
      <c r="J81">
        <v>1.5</v>
      </c>
      <c r="K81">
        <v>3</v>
      </c>
      <c r="L81">
        <v>0</v>
      </c>
      <c r="M81">
        <v>0</v>
      </c>
      <c r="N81">
        <v>0.5</v>
      </c>
      <c r="O81">
        <v>2</v>
      </c>
      <c r="P81">
        <v>1.5</v>
      </c>
      <c r="Q81">
        <v>2</v>
      </c>
      <c r="R81"/>
      <c r="S81">
        <v>1.5</v>
      </c>
      <c r="T81">
        <v>2.5</v>
      </c>
      <c r="U81">
        <v>0.5</v>
      </c>
      <c r="V81"/>
      <c r="W81"/>
      <c r="X81"/>
      <c r="Y81"/>
      <c r="Z81"/>
      <c r="AA81" s="1">
        <f>COUNT(H81:Z81)</f>
        <v>13</v>
      </c>
      <c r="AB81" s="1">
        <f t="shared" si="25"/>
        <v>39</v>
      </c>
      <c r="AC81" s="13">
        <f>SUM(H81:Z81)</f>
        <v>19</v>
      </c>
      <c r="AD81" s="14">
        <f>100*AC81/AB81</f>
        <v>48.717948717948715</v>
      </c>
    </row>
    <row r="82" spans="2:30" ht="12.75">
      <c r="B82" s="15" t="s">
        <v>266</v>
      </c>
      <c r="C82" s="15" t="s">
        <v>75</v>
      </c>
      <c r="D82" s="19">
        <v>5</v>
      </c>
      <c r="E82" s="18" t="s">
        <v>126</v>
      </c>
      <c r="F82" s="18" t="s">
        <v>669</v>
      </c>
      <c r="H82" s="22">
        <v>3</v>
      </c>
      <c r="I82" s="1">
        <v>2</v>
      </c>
      <c r="J82" s="1">
        <v>1.5</v>
      </c>
      <c r="K82" s="1">
        <v>2.5</v>
      </c>
      <c r="L82" s="1">
        <v>3</v>
      </c>
      <c r="M82" s="1">
        <v>2.5</v>
      </c>
      <c r="N82" s="1">
        <v>3</v>
      </c>
      <c r="O82" s="1">
        <v>3</v>
      </c>
      <c r="P82" s="1">
        <v>2</v>
      </c>
      <c r="Q82" s="1">
        <v>1.5</v>
      </c>
      <c r="R82" s="1">
        <v>1</v>
      </c>
      <c r="S82" s="1">
        <v>2</v>
      </c>
      <c r="T82" s="1">
        <v>3</v>
      </c>
      <c r="U82" s="1">
        <v>2.5</v>
      </c>
      <c r="AA82" s="1">
        <f>COUNT(H82:Z82)</f>
        <v>14</v>
      </c>
      <c r="AB82" s="1">
        <f t="shared" si="25"/>
        <v>42</v>
      </c>
      <c r="AC82" s="13">
        <f>SUM(H82:Z82)</f>
        <v>32.5</v>
      </c>
      <c r="AD82" s="14">
        <f>100*AC82/AB82</f>
        <v>77.38095238095238</v>
      </c>
    </row>
    <row r="83" spans="2:30" ht="12.75">
      <c r="B83" s="15" t="s">
        <v>266</v>
      </c>
      <c r="C83" s="15" t="s">
        <v>75</v>
      </c>
      <c r="D83" s="19">
        <v>5</v>
      </c>
      <c r="E83" s="18" t="s">
        <v>395</v>
      </c>
      <c r="F83" s="18" t="s">
        <v>770</v>
      </c>
      <c r="M83" s="1">
        <v>0.5</v>
      </c>
      <c r="AA83" s="1">
        <f>COUNT(H83:Z83)</f>
        <v>1</v>
      </c>
      <c r="AB83" s="1">
        <f t="shared" si="25"/>
        <v>3</v>
      </c>
      <c r="AC83" s="13">
        <f>SUM(H83:Z83)</f>
        <v>0.5</v>
      </c>
      <c r="AD83" s="14">
        <f>100*AC83/AB83</f>
        <v>16.666666666666668</v>
      </c>
    </row>
    <row r="84" spans="2:30" ht="12.75">
      <c r="B84" s="15" t="s">
        <v>266</v>
      </c>
      <c r="C84" s="15" t="s">
        <v>75</v>
      </c>
      <c r="D84" s="19">
        <v>5</v>
      </c>
      <c r="E84" s="18" t="s">
        <v>828</v>
      </c>
      <c r="F84" s="18" t="s">
        <v>829</v>
      </c>
      <c r="R84" s="1">
        <v>0</v>
      </c>
      <c r="AA84" s="1">
        <f>COUNT(H84:Z84)</f>
        <v>1</v>
      </c>
      <c r="AB84" s="1">
        <f t="shared" si="25"/>
        <v>3</v>
      </c>
      <c r="AC84" s="13">
        <f>SUM(H84:Z84)</f>
        <v>0</v>
      </c>
      <c r="AD84" s="14">
        <f>100*AC84/AB84</f>
        <v>0</v>
      </c>
    </row>
    <row r="85" spans="27:28" ht="12.75">
      <c r="AA85" s="1">
        <f>SUM(AA80:AA84)</f>
        <v>42</v>
      </c>
      <c r="AB85" s="1">
        <f t="shared" si="25"/>
        <v>126</v>
      </c>
    </row>
  </sheetData>
  <sheetProtection/>
  <printOptions gridLines="1" horizontalCentered="1" verticalCentered="1"/>
  <pageMargins left="0" right="0" top="0" bottom="0" header="0.5118110236220472" footer="0.5118110236220472"/>
  <pageSetup fitToHeight="2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7"/>
  <sheetViews>
    <sheetView zoomScalePageLayoutView="0" workbookViewId="0" topLeftCell="A1">
      <selection activeCell="Y70" sqref="Y70"/>
    </sheetView>
  </sheetViews>
  <sheetFormatPr defaultColWidth="8.8515625" defaultRowHeight="12.75"/>
  <cols>
    <col min="1" max="1" width="6.00390625" style="15" customWidth="1"/>
    <col min="2" max="2" width="13.421875" style="15" customWidth="1"/>
    <col min="3" max="3" width="6.7109375" style="15" customWidth="1"/>
    <col min="4" max="4" width="4.7109375" style="15" customWidth="1"/>
    <col min="5" max="5" width="12.28125" style="18" customWidth="1"/>
    <col min="6" max="6" width="15.140625" style="18" customWidth="1"/>
    <col min="7" max="7" width="10.421875" style="15" customWidth="1"/>
    <col min="8" max="26" width="4.00390625" style="1" customWidth="1"/>
    <col min="27" max="28" width="8.8515625" style="1" customWidth="1"/>
    <col min="29" max="29" width="8.8515625" style="13" customWidth="1"/>
    <col min="30" max="30" width="11.00390625" style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AC1" s="7"/>
    </row>
    <row r="2" ht="12.75">
      <c r="A2" s="18"/>
    </row>
    <row r="3" spans="1:30" s="8" customFormat="1" ht="15.75">
      <c r="A3" s="17" t="s">
        <v>90</v>
      </c>
      <c r="B3" s="11"/>
      <c r="C3" s="12"/>
      <c r="D3" s="12"/>
      <c r="E3" s="27"/>
      <c r="F3" s="27"/>
      <c r="G3" s="12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/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O7" s="1" t="s">
        <v>611</v>
      </c>
      <c r="P7" s="1" t="s">
        <v>589</v>
      </c>
      <c r="AA7" s="3" t="s">
        <v>179</v>
      </c>
      <c r="AB7" s="3" t="s">
        <v>179</v>
      </c>
      <c r="AC7" s="4" t="s">
        <v>180</v>
      </c>
    </row>
    <row r="8" ht="12.75">
      <c r="G8" s="25" t="s">
        <v>644</v>
      </c>
    </row>
    <row r="10" spans="1:30" ht="12.75">
      <c r="A10" s="15" t="s">
        <v>0</v>
      </c>
      <c r="B10" s="15" t="s">
        <v>267</v>
      </c>
      <c r="C10" s="19" t="s">
        <v>10</v>
      </c>
      <c r="D10" s="19">
        <v>2</v>
      </c>
      <c r="E10" s="18" t="s">
        <v>508</v>
      </c>
      <c r="F10" s="18" t="s">
        <v>507</v>
      </c>
      <c r="G10" s="15">
        <v>1</v>
      </c>
      <c r="H10"/>
      <c r="I10"/>
      <c r="J10">
        <v>1.5</v>
      </c>
      <c r="K10" s="33">
        <v>1</v>
      </c>
      <c r="L10">
        <v>2</v>
      </c>
      <c r="M10" s="35"/>
      <c r="N10">
        <v>2.5</v>
      </c>
      <c r="O10">
        <v>1.5</v>
      </c>
      <c r="P10">
        <v>1</v>
      </c>
      <c r="Q10">
        <v>1.5</v>
      </c>
      <c r="R10">
        <v>2.5</v>
      </c>
      <c r="S10">
        <v>2</v>
      </c>
      <c r="T10" s="61">
        <v>2</v>
      </c>
      <c r="U10"/>
      <c r="V10"/>
      <c r="W10"/>
      <c r="X10"/>
      <c r="Y10"/>
      <c r="Z10"/>
      <c r="AA10" s="1">
        <f aca="true" t="shared" si="0" ref="AA10:AA16">COUNT(H10:X10)</f>
        <v>10</v>
      </c>
      <c r="AB10" s="1">
        <f>AA10*3-1</f>
        <v>29</v>
      </c>
      <c r="AC10" s="13">
        <f aca="true" t="shared" si="1" ref="AC10:AC16">SUM(H10:X10)</f>
        <v>17.5</v>
      </c>
      <c r="AD10" s="14">
        <f aca="true" t="shared" si="2" ref="AD10:AD16">100*AC10/AB10</f>
        <v>60.3448275862069</v>
      </c>
    </row>
    <row r="11" spans="1:30" ht="12.75">
      <c r="A11" s="15" t="s">
        <v>0</v>
      </c>
      <c r="B11" s="15" t="s">
        <v>267</v>
      </c>
      <c r="C11" s="19" t="s">
        <v>10</v>
      </c>
      <c r="D11" s="19">
        <v>2</v>
      </c>
      <c r="E11" s="18" t="s">
        <v>439</v>
      </c>
      <c r="F11" s="18" t="s">
        <v>402</v>
      </c>
      <c r="H11"/>
      <c r="I11"/>
      <c r="J11"/>
      <c r="K11" s="33"/>
      <c r="L11"/>
      <c r="M11" s="35"/>
      <c r="N11"/>
      <c r="O11">
        <v>1.5</v>
      </c>
      <c r="P11">
        <v>1.5</v>
      </c>
      <c r="Q11">
        <v>2.5</v>
      </c>
      <c r="R11"/>
      <c r="S11">
        <v>2.5</v>
      </c>
      <c r="T11" s="61"/>
      <c r="U11">
        <v>3</v>
      </c>
      <c r="V11"/>
      <c r="W11"/>
      <c r="X11"/>
      <c r="Y11"/>
      <c r="Z11"/>
      <c r="AA11" s="1">
        <f t="shared" si="0"/>
        <v>5</v>
      </c>
      <c r="AB11" s="1">
        <f aca="true" t="shared" si="3" ref="AB11:AB16">AA11*3</f>
        <v>15</v>
      </c>
      <c r="AC11" s="13">
        <f t="shared" si="1"/>
        <v>11</v>
      </c>
      <c r="AD11" s="14">
        <f t="shared" si="2"/>
        <v>73.33333333333333</v>
      </c>
    </row>
    <row r="12" spans="1:30" ht="12.75">
      <c r="A12" s="15" t="s">
        <v>0</v>
      </c>
      <c r="B12" s="15" t="s">
        <v>267</v>
      </c>
      <c r="C12" s="19" t="s">
        <v>10</v>
      </c>
      <c r="D12" s="19">
        <v>2</v>
      </c>
      <c r="E12" s="18" t="s">
        <v>115</v>
      </c>
      <c r="F12" s="18" t="s">
        <v>116</v>
      </c>
      <c r="G12" s="15">
        <v>1</v>
      </c>
      <c r="H12"/>
      <c r="I12">
        <v>2.5</v>
      </c>
      <c r="J12"/>
      <c r="K12" s="33">
        <v>0.5</v>
      </c>
      <c r="L12">
        <v>1</v>
      </c>
      <c r="M12" s="35"/>
      <c r="N12">
        <v>1</v>
      </c>
      <c r="O12">
        <v>0</v>
      </c>
      <c r="P12">
        <v>0.5</v>
      </c>
      <c r="Q12">
        <v>0.5</v>
      </c>
      <c r="R12">
        <v>1.5</v>
      </c>
      <c r="S12"/>
      <c r="T12" s="61">
        <v>0</v>
      </c>
      <c r="U12">
        <v>0.5</v>
      </c>
      <c r="V12"/>
      <c r="W12"/>
      <c r="X12"/>
      <c r="Y12"/>
      <c r="Z12"/>
      <c r="AA12" s="1">
        <f t="shared" si="0"/>
        <v>10</v>
      </c>
      <c r="AB12" s="1">
        <f>AA12*3-1</f>
        <v>29</v>
      </c>
      <c r="AC12" s="13">
        <f t="shared" si="1"/>
        <v>8</v>
      </c>
      <c r="AD12" s="14">
        <f t="shared" si="2"/>
        <v>27.586206896551722</v>
      </c>
    </row>
    <row r="13" spans="1:30" ht="12.75">
      <c r="A13" s="15" t="s">
        <v>0</v>
      </c>
      <c r="B13" s="15" t="s">
        <v>267</v>
      </c>
      <c r="C13" s="19" t="s">
        <v>10</v>
      </c>
      <c r="D13" s="19">
        <v>2</v>
      </c>
      <c r="E13" s="18" t="s">
        <v>432</v>
      </c>
      <c r="F13" s="18" t="s">
        <v>433</v>
      </c>
      <c r="G13" s="15">
        <v>1</v>
      </c>
      <c r="H13">
        <v>0</v>
      </c>
      <c r="I13">
        <v>0</v>
      </c>
      <c r="J13"/>
      <c r="K13" s="33"/>
      <c r="L13"/>
      <c r="M13" s="35"/>
      <c r="N13"/>
      <c r="O13"/>
      <c r="P13"/>
      <c r="Q13"/>
      <c r="R13"/>
      <c r="S13"/>
      <c r="T13" s="61"/>
      <c r="U13"/>
      <c r="V13"/>
      <c r="W13"/>
      <c r="X13"/>
      <c r="Y13"/>
      <c r="Z13"/>
      <c r="AA13" s="1">
        <f t="shared" si="0"/>
        <v>2</v>
      </c>
      <c r="AB13" s="1">
        <f t="shared" si="3"/>
        <v>6</v>
      </c>
      <c r="AC13" s="13">
        <f t="shared" si="1"/>
        <v>0</v>
      </c>
      <c r="AD13" s="14">
        <f t="shared" si="2"/>
        <v>0</v>
      </c>
    </row>
    <row r="14" spans="1:30" ht="12.75">
      <c r="A14" s="15" t="s">
        <v>0</v>
      </c>
      <c r="B14" s="15" t="s">
        <v>267</v>
      </c>
      <c r="C14" s="19" t="s">
        <v>10</v>
      </c>
      <c r="D14" s="19">
        <v>2</v>
      </c>
      <c r="E14" s="18" t="s">
        <v>50</v>
      </c>
      <c r="F14" s="18" t="s">
        <v>507</v>
      </c>
      <c r="H14">
        <v>0.5</v>
      </c>
      <c r="I14"/>
      <c r="J14">
        <v>0</v>
      </c>
      <c r="K14" s="33"/>
      <c r="L14"/>
      <c r="M14" s="35"/>
      <c r="N14">
        <v>0</v>
      </c>
      <c r="O14"/>
      <c r="P14"/>
      <c r="Q14"/>
      <c r="R14"/>
      <c r="S14"/>
      <c r="T14" s="61"/>
      <c r="U14"/>
      <c r="V14"/>
      <c r="W14"/>
      <c r="X14"/>
      <c r="Y14"/>
      <c r="Z14"/>
      <c r="AA14" s="1">
        <f t="shared" si="0"/>
        <v>3</v>
      </c>
      <c r="AB14" s="1">
        <f t="shared" si="3"/>
        <v>9</v>
      </c>
      <c r="AC14" s="13">
        <f t="shared" si="1"/>
        <v>0.5</v>
      </c>
      <c r="AD14" s="14">
        <f t="shared" si="2"/>
        <v>5.555555555555555</v>
      </c>
    </row>
    <row r="15" spans="1:30" ht="12.75">
      <c r="A15" s="15" t="s">
        <v>0</v>
      </c>
      <c r="B15" s="15" t="s">
        <v>267</v>
      </c>
      <c r="C15" s="19" t="s">
        <v>10</v>
      </c>
      <c r="D15" s="19">
        <v>2</v>
      </c>
      <c r="E15" s="18" t="s">
        <v>165</v>
      </c>
      <c r="F15" s="18" t="s">
        <v>507</v>
      </c>
      <c r="H15">
        <v>1</v>
      </c>
      <c r="I15">
        <v>0</v>
      </c>
      <c r="J15">
        <v>0</v>
      </c>
      <c r="K15" s="33">
        <v>0.5</v>
      </c>
      <c r="L15">
        <v>0</v>
      </c>
      <c r="M15" s="35"/>
      <c r="N15"/>
      <c r="O15"/>
      <c r="P15"/>
      <c r="Q15"/>
      <c r="R15">
        <v>1</v>
      </c>
      <c r="S15">
        <v>0.5</v>
      </c>
      <c r="T15" s="61"/>
      <c r="U15">
        <v>0</v>
      </c>
      <c r="V15"/>
      <c r="W15"/>
      <c r="X15"/>
      <c r="Y15"/>
      <c r="Z15"/>
      <c r="AA15" s="1">
        <f t="shared" si="0"/>
        <v>8</v>
      </c>
      <c r="AB15" s="1">
        <f>AA15*3-1</f>
        <v>23</v>
      </c>
      <c r="AC15" s="13">
        <f t="shared" si="1"/>
        <v>3</v>
      </c>
      <c r="AD15" s="14">
        <f t="shared" si="2"/>
        <v>13.043478260869565</v>
      </c>
    </row>
    <row r="16" spans="1:30" ht="12.75">
      <c r="A16" s="15" t="s">
        <v>0</v>
      </c>
      <c r="B16" s="15" t="s">
        <v>267</v>
      </c>
      <c r="C16" s="19" t="s">
        <v>10</v>
      </c>
      <c r="D16" s="19">
        <v>2</v>
      </c>
      <c r="E16" s="18" t="s">
        <v>479</v>
      </c>
      <c r="F16" s="18" t="s">
        <v>480</v>
      </c>
      <c r="G16" s="15" t="s">
        <v>8</v>
      </c>
      <c r="H16"/>
      <c r="I16"/>
      <c r="J16"/>
      <c r="K16" s="33"/>
      <c r="L16"/>
      <c r="M16" s="35"/>
      <c r="N16"/>
      <c r="O16"/>
      <c r="P16"/>
      <c r="Q16"/>
      <c r="R16"/>
      <c r="S16"/>
      <c r="T16" s="61">
        <v>0</v>
      </c>
      <c r="U16"/>
      <c r="V16"/>
      <c r="W16"/>
      <c r="X16"/>
      <c r="Y16"/>
      <c r="Z16"/>
      <c r="AA16" s="1">
        <f t="shared" si="0"/>
        <v>1</v>
      </c>
      <c r="AB16" s="1">
        <f t="shared" si="3"/>
        <v>3</v>
      </c>
      <c r="AC16" s="13">
        <f t="shared" si="1"/>
        <v>0</v>
      </c>
      <c r="AD16" s="14">
        <f t="shared" si="2"/>
        <v>0</v>
      </c>
    </row>
    <row r="17" spans="3:30" ht="12.75">
      <c r="C17" s="19"/>
      <c r="D17" s="1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s="1">
        <f>SUM(AA10:AA16)</f>
        <v>39</v>
      </c>
      <c r="AB17" s="1">
        <f>SUM(AB10:AB16)</f>
        <v>114</v>
      </c>
      <c r="AC17" s="13">
        <f>SUM(AC10:AC16)</f>
        <v>40</v>
      </c>
      <c r="AD17" s="14">
        <f>100*AC17/AB17</f>
        <v>35.08771929824562</v>
      </c>
    </row>
    <row r="18" spans="3:30" ht="12.75">
      <c r="C18" s="19"/>
      <c r="D18" s="1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D18" s="14"/>
    </row>
    <row r="19" spans="1:30" ht="12.75">
      <c r="A19" s="15" t="s">
        <v>0</v>
      </c>
      <c r="B19" s="15" t="s">
        <v>267</v>
      </c>
      <c r="C19" s="15" t="s">
        <v>8</v>
      </c>
      <c r="D19" s="19">
        <v>5</v>
      </c>
      <c r="E19" s="18" t="s">
        <v>45</v>
      </c>
      <c r="F19" s="18" t="s">
        <v>101</v>
      </c>
      <c r="G19" s="15" t="s">
        <v>8</v>
      </c>
      <c r="H19"/>
      <c r="I19" s="30">
        <v>3</v>
      </c>
      <c r="J19" s="33">
        <v>0.5</v>
      </c>
      <c r="K19">
        <v>1.5</v>
      </c>
      <c r="L19" s="45">
        <v>0.5</v>
      </c>
      <c r="M19">
        <v>2</v>
      </c>
      <c r="N19">
        <v>1</v>
      </c>
      <c r="O19">
        <v>1</v>
      </c>
      <c r="P19">
        <v>3</v>
      </c>
      <c r="Q19" s="47">
        <v>1</v>
      </c>
      <c r="R19"/>
      <c r="S19" s="45">
        <v>0</v>
      </c>
      <c r="T19">
        <v>0.5</v>
      </c>
      <c r="U19">
        <v>1.5</v>
      </c>
      <c r="V19"/>
      <c r="W19"/>
      <c r="X19"/>
      <c r="Y19"/>
      <c r="Z19"/>
      <c r="AA19" s="1">
        <f aca="true" t="shared" si="4" ref="AA19:AA26">COUNT(H19:X19)</f>
        <v>12</v>
      </c>
      <c r="AB19" s="1">
        <f>AA19*3-3</f>
        <v>33</v>
      </c>
      <c r="AC19" s="13">
        <f aca="true" t="shared" si="5" ref="AC19:AC26">SUM(H19:X19)</f>
        <v>15.5</v>
      </c>
      <c r="AD19" s="14">
        <f aca="true" t="shared" si="6" ref="AD19:AD26">100*AC19/AB19</f>
        <v>46.96969696969697</v>
      </c>
    </row>
    <row r="20" spans="1:30" ht="12.75">
      <c r="A20" s="15" t="s">
        <v>0</v>
      </c>
      <c r="B20" s="15" t="s">
        <v>267</v>
      </c>
      <c r="C20" s="15" t="s">
        <v>8</v>
      </c>
      <c r="D20" s="19">
        <v>5</v>
      </c>
      <c r="E20" s="18" t="s">
        <v>479</v>
      </c>
      <c r="F20" s="18" t="s">
        <v>480</v>
      </c>
      <c r="G20" s="15" t="s">
        <v>8</v>
      </c>
      <c r="H20">
        <v>2.5</v>
      </c>
      <c r="I20" s="30">
        <v>3</v>
      </c>
      <c r="J20" s="33"/>
      <c r="K20"/>
      <c r="L20" s="45">
        <v>1</v>
      </c>
      <c r="M20"/>
      <c r="N20">
        <v>1</v>
      </c>
      <c r="O20">
        <v>0</v>
      </c>
      <c r="P20">
        <v>2.5</v>
      </c>
      <c r="Q20" s="47">
        <v>2</v>
      </c>
      <c r="R20"/>
      <c r="S20" s="45">
        <v>1</v>
      </c>
      <c r="T20"/>
      <c r="U20">
        <v>1.5</v>
      </c>
      <c r="V20"/>
      <c r="W20"/>
      <c r="X20"/>
      <c r="Y20"/>
      <c r="Z20"/>
      <c r="AA20" s="1">
        <f t="shared" si="4"/>
        <v>9</v>
      </c>
      <c r="AB20" s="1">
        <f>AA20*3-2</f>
        <v>25</v>
      </c>
      <c r="AC20" s="13">
        <f t="shared" si="5"/>
        <v>14.5</v>
      </c>
      <c r="AD20" s="14">
        <f t="shared" si="6"/>
        <v>58</v>
      </c>
    </row>
    <row r="21" spans="1:30" ht="12.75">
      <c r="A21" s="15" t="s">
        <v>0</v>
      </c>
      <c r="B21" s="15" t="s">
        <v>267</v>
      </c>
      <c r="C21" s="15" t="s">
        <v>8</v>
      </c>
      <c r="D21" s="19">
        <v>5</v>
      </c>
      <c r="E21" s="18" t="s">
        <v>245</v>
      </c>
      <c r="F21" s="18" t="s">
        <v>356</v>
      </c>
      <c r="G21" s="15" t="s">
        <v>65</v>
      </c>
      <c r="H21"/>
      <c r="I21" s="30"/>
      <c r="J21" s="33"/>
      <c r="K21"/>
      <c r="L21" s="45"/>
      <c r="M21">
        <v>2.5</v>
      </c>
      <c r="N21"/>
      <c r="O21"/>
      <c r="P21"/>
      <c r="Q21" s="47"/>
      <c r="R21">
        <v>2.5</v>
      </c>
      <c r="S21" s="45">
        <v>0</v>
      </c>
      <c r="T21"/>
      <c r="U21"/>
      <c r="V21"/>
      <c r="W21"/>
      <c r="X21"/>
      <c r="Y21"/>
      <c r="Z21"/>
      <c r="AA21" s="1">
        <f t="shared" si="4"/>
        <v>3</v>
      </c>
      <c r="AB21" s="1">
        <f>AA21*3-1</f>
        <v>8</v>
      </c>
      <c r="AC21" s="13">
        <f t="shared" si="5"/>
        <v>5</v>
      </c>
      <c r="AD21" s="14">
        <f t="shared" si="6"/>
        <v>62.5</v>
      </c>
    </row>
    <row r="22" spans="1:30" ht="12.75">
      <c r="A22" s="15" t="s">
        <v>0</v>
      </c>
      <c r="B22" s="15" t="s">
        <v>267</v>
      </c>
      <c r="C22" s="15" t="s">
        <v>8</v>
      </c>
      <c r="D22" s="19">
        <v>5</v>
      </c>
      <c r="E22" s="18" t="s">
        <v>439</v>
      </c>
      <c r="F22" s="18" t="s">
        <v>402</v>
      </c>
      <c r="H22"/>
      <c r="I22" s="30"/>
      <c r="J22" s="33"/>
      <c r="K22"/>
      <c r="L22" s="45"/>
      <c r="M22"/>
      <c r="N22"/>
      <c r="O22"/>
      <c r="P22"/>
      <c r="Q22" s="47"/>
      <c r="R22">
        <v>2.5</v>
      </c>
      <c r="S22" s="45"/>
      <c r="T22"/>
      <c r="U22"/>
      <c r="V22"/>
      <c r="W22"/>
      <c r="X22"/>
      <c r="Y22"/>
      <c r="Z22"/>
      <c r="AA22" s="1">
        <f t="shared" si="4"/>
        <v>1</v>
      </c>
      <c r="AB22" s="1">
        <f>AA22*3</f>
        <v>3</v>
      </c>
      <c r="AC22" s="13">
        <f t="shared" si="5"/>
        <v>2.5</v>
      </c>
      <c r="AD22" s="14">
        <f t="shared" si="6"/>
        <v>83.33333333333333</v>
      </c>
    </row>
    <row r="23" spans="1:30" ht="12.75">
      <c r="A23" s="15" t="s">
        <v>0</v>
      </c>
      <c r="B23" s="15" t="s">
        <v>267</v>
      </c>
      <c r="C23" s="15" t="s">
        <v>8</v>
      </c>
      <c r="D23" s="19">
        <v>5</v>
      </c>
      <c r="E23" s="18" t="s">
        <v>586</v>
      </c>
      <c r="F23" s="18" t="s">
        <v>587</v>
      </c>
      <c r="G23" s="15" t="s">
        <v>65</v>
      </c>
      <c r="H23">
        <v>2.5</v>
      </c>
      <c r="I23" s="30">
        <v>3</v>
      </c>
      <c r="J23" s="33">
        <v>0</v>
      </c>
      <c r="K23">
        <v>1</v>
      </c>
      <c r="L23" s="45">
        <v>0.5</v>
      </c>
      <c r="M23">
        <v>2</v>
      </c>
      <c r="N23">
        <v>0.5</v>
      </c>
      <c r="O23">
        <v>2</v>
      </c>
      <c r="P23">
        <v>2</v>
      </c>
      <c r="Q23" s="47">
        <v>0.5</v>
      </c>
      <c r="R23">
        <v>2</v>
      </c>
      <c r="S23" s="45"/>
      <c r="T23">
        <v>3</v>
      </c>
      <c r="U23">
        <v>0.5</v>
      </c>
      <c r="V23"/>
      <c r="W23"/>
      <c r="X23"/>
      <c r="Y23"/>
      <c r="Z23"/>
      <c r="AA23" s="1">
        <f t="shared" si="4"/>
        <v>13</v>
      </c>
      <c r="AB23" s="1">
        <f>AA23*3-2</f>
        <v>37</v>
      </c>
      <c r="AC23" s="13">
        <f t="shared" si="5"/>
        <v>19.5</v>
      </c>
      <c r="AD23" s="14">
        <f t="shared" si="6"/>
        <v>52.7027027027027</v>
      </c>
    </row>
    <row r="24" spans="1:30" ht="12.75">
      <c r="A24" s="15" t="s">
        <v>0</v>
      </c>
      <c r="B24" s="15" t="s">
        <v>267</v>
      </c>
      <c r="C24" s="15" t="s">
        <v>8</v>
      </c>
      <c r="D24" s="19">
        <v>5</v>
      </c>
      <c r="E24" s="18" t="s">
        <v>689</v>
      </c>
      <c r="F24" s="48" t="s">
        <v>690</v>
      </c>
      <c r="H24">
        <v>0</v>
      </c>
      <c r="I24" s="30"/>
      <c r="J24" s="33"/>
      <c r="K24"/>
      <c r="L24" s="45"/>
      <c r="M24"/>
      <c r="N24"/>
      <c r="O24"/>
      <c r="P24"/>
      <c r="Q24" s="47"/>
      <c r="R24"/>
      <c r="S24" s="45"/>
      <c r="T24"/>
      <c r="U24"/>
      <c r="V24"/>
      <c r="W24"/>
      <c r="X24"/>
      <c r="Y24"/>
      <c r="Z24"/>
      <c r="AA24" s="1">
        <f t="shared" si="4"/>
        <v>1</v>
      </c>
      <c r="AB24" s="1">
        <f>AA24*3</f>
        <v>3</v>
      </c>
      <c r="AC24" s="13">
        <f t="shared" si="5"/>
        <v>0</v>
      </c>
      <c r="AD24" s="14">
        <f t="shared" si="6"/>
        <v>0</v>
      </c>
    </row>
    <row r="25" spans="1:30" ht="12.75">
      <c r="A25" s="15" t="s">
        <v>0</v>
      </c>
      <c r="B25" s="15" t="s">
        <v>267</v>
      </c>
      <c r="C25" s="15" t="s">
        <v>8</v>
      </c>
      <c r="D25" s="19">
        <v>5</v>
      </c>
      <c r="E25" s="18" t="s">
        <v>245</v>
      </c>
      <c r="F25" s="18" t="s">
        <v>356</v>
      </c>
      <c r="H25"/>
      <c r="I25"/>
      <c r="J25" s="33">
        <v>0.5</v>
      </c>
      <c r="K25">
        <v>0</v>
      </c>
      <c r="L25" s="45"/>
      <c r="M25"/>
      <c r="N25"/>
      <c r="O25"/>
      <c r="P25"/>
      <c r="Q25" s="47"/>
      <c r="R25"/>
      <c r="S25" s="45"/>
      <c r="T25"/>
      <c r="U25"/>
      <c r="V25"/>
      <c r="W25"/>
      <c r="X25"/>
      <c r="Y25"/>
      <c r="Z25"/>
      <c r="AA25" s="1">
        <f t="shared" si="4"/>
        <v>2</v>
      </c>
      <c r="AB25" s="1">
        <f>AA25*3-1</f>
        <v>5</v>
      </c>
      <c r="AC25" s="13">
        <f t="shared" si="5"/>
        <v>0.5</v>
      </c>
      <c r="AD25" s="14">
        <f t="shared" si="6"/>
        <v>10</v>
      </c>
    </row>
    <row r="26" spans="4:30" ht="12.75">
      <c r="D26" s="19"/>
      <c r="E26" s="18" t="s">
        <v>432</v>
      </c>
      <c r="F26" s="18" t="s">
        <v>840</v>
      </c>
      <c r="H26"/>
      <c r="I26"/>
      <c r="J26"/>
      <c r="K26"/>
      <c r="L26"/>
      <c r="M26"/>
      <c r="N26"/>
      <c r="O26"/>
      <c r="P26"/>
      <c r="Q26"/>
      <c r="R26"/>
      <c r="S26"/>
      <c r="T26">
        <v>2</v>
      </c>
      <c r="U26"/>
      <c r="V26"/>
      <c r="W26"/>
      <c r="X26"/>
      <c r="Y26"/>
      <c r="Z26"/>
      <c r="AA26" s="1">
        <f t="shared" si="4"/>
        <v>1</v>
      </c>
      <c r="AB26" s="1">
        <f>AA26*3-1</f>
        <v>2</v>
      </c>
      <c r="AC26" s="13">
        <f t="shared" si="5"/>
        <v>2</v>
      </c>
      <c r="AD26" s="14">
        <f t="shared" si="6"/>
        <v>100</v>
      </c>
    </row>
    <row r="27" spans="4:30" ht="12.75">
      <c r="D27" s="1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1">
        <f>SUM(AA19:AA26)</f>
        <v>42</v>
      </c>
      <c r="AD27" s="14"/>
    </row>
    <row r="28" spans="4:30" ht="12.75">
      <c r="D28" s="1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2.75">
      <c r="A29" s="15" t="s">
        <v>0</v>
      </c>
      <c r="B29" s="15" t="s">
        <v>267</v>
      </c>
      <c r="C29" s="15" t="s">
        <v>65</v>
      </c>
      <c r="D29" s="19">
        <v>6</v>
      </c>
      <c r="E29" s="18" t="s">
        <v>586</v>
      </c>
      <c r="F29" s="18" t="s">
        <v>587</v>
      </c>
      <c r="G29" s="15" t="s">
        <v>65</v>
      </c>
      <c r="H29"/>
      <c r="I29" s="30">
        <v>2.5</v>
      </c>
      <c r="J29">
        <v>2.5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 s="1">
        <f>COUNT(H29:X29)</f>
        <v>2</v>
      </c>
      <c r="AB29" s="1">
        <f aca="true" t="shared" si="7" ref="AB29:AB41">AA29*3</f>
        <v>6</v>
      </c>
      <c r="AC29" s="13">
        <f>SUM(H29:X29)</f>
        <v>5</v>
      </c>
      <c r="AD29" s="14">
        <f>100*AC29/AB29</f>
        <v>83.33333333333333</v>
      </c>
    </row>
    <row r="30" spans="1:30" ht="12.75">
      <c r="A30" s="15" t="s">
        <v>0</v>
      </c>
      <c r="B30" s="15" t="s">
        <v>267</v>
      </c>
      <c r="C30" s="15" t="s">
        <v>65</v>
      </c>
      <c r="D30" s="19">
        <v>6</v>
      </c>
      <c r="E30" s="18" t="s">
        <v>316</v>
      </c>
      <c r="F30" s="18" t="s">
        <v>317</v>
      </c>
      <c r="G30" s="15" t="s">
        <v>65</v>
      </c>
      <c r="H30"/>
      <c r="I30" s="30"/>
      <c r="J30"/>
      <c r="K30">
        <v>0</v>
      </c>
      <c r="L30"/>
      <c r="M30"/>
      <c r="N30">
        <v>0</v>
      </c>
      <c r="O30"/>
      <c r="P30">
        <v>0</v>
      </c>
      <c r="Q30"/>
      <c r="R30"/>
      <c r="S30"/>
      <c r="T30"/>
      <c r="U30"/>
      <c r="V30"/>
      <c r="W30"/>
      <c r="X30"/>
      <c r="Y30"/>
      <c r="Z30"/>
      <c r="AA30" s="1">
        <f>COUNT(H30:X30)</f>
        <v>3</v>
      </c>
      <c r="AB30" s="1">
        <f t="shared" si="7"/>
        <v>9</v>
      </c>
      <c r="AC30" s="13">
        <f>SUM(H30:X30)</f>
        <v>0</v>
      </c>
      <c r="AD30" s="14">
        <f>100*AC30/AB30</f>
        <v>0</v>
      </c>
    </row>
    <row r="31" spans="1:30" ht="12.75">
      <c r="A31" s="15" t="s">
        <v>0</v>
      </c>
      <c r="B31" s="15" t="s">
        <v>267</v>
      </c>
      <c r="C31" s="15" t="s">
        <v>65</v>
      </c>
      <c r="D31" s="19">
        <v>6</v>
      </c>
      <c r="E31" s="18" t="s">
        <v>245</v>
      </c>
      <c r="F31" s="18" t="s">
        <v>356</v>
      </c>
      <c r="G31" s="15" t="s">
        <v>65</v>
      </c>
      <c r="H31">
        <v>1</v>
      </c>
      <c r="I31" s="30"/>
      <c r="J31"/>
      <c r="K31"/>
      <c r="L31"/>
      <c r="M31">
        <v>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 s="1">
        <f>COUNT(H31:X31)</f>
        <v>2</v>
      </c>
      <c r="AB31" s="1">
        <f t="shared" si="7"/>
        <v>6</v>
      </c>
      <c r="AC31" s="13">
        <f>SUM(H31:X31)</f>
        <v>2</v>
      </c>
      <c r="AD31" s="14">
        <f>100*AC31/AB31</f>
        <v>33.333333333333336</v>
      </c>
    </row>
    <row r="32" spans="1:30" ht="12.75">
      <c r="A32" s="15" t="s">
        <v>0</v>
      </c>
      <c r="B32" s="15" t="s">
        <v>267</v>
      </c>
      <c r="C32" s="15" t="s">
        <v>65</v>
      </c>
      <c r="D32" s="19">
        <v>6</v>
      </c>
      <c r="E32" s="18" t="s">
        <v>550</v>
      </c>
      <c r="F32" s="18" t="s">
        <v>570</v>
      </c>
      <c r="G32" s="15" t="s">
        <v>65</v>
      </c>
      <c r="H32">
        <v>1.5</v>
      </c>
      <c r="I32" s="30"/>
      <c r="J32">
        <v>0.5</v>
      </c>
      <c r="K32">
        <v>0</v>
      </c>
      <c r="L32"/>
      <c r="M32"/>
      <c r="N32"/>
      <c r="O32">
        <v>2</v>
      </c>
      <c r="P32">
        <v>2</v>
      </c>
      <c r="Q32">
        <v>0</v>
      </c>
      <c r="R32"/>
      <c r="S32"/>
      <c r="T32"/>
      <c r="U32"/>
      <c r="V32"/>
      <c r="W32"/>
      <c r="X32"/>
      <c r="Y32"/>
      <c r="Z32"/>
      <c r="AA32" s="1">
        <f>COUNT(H32:X32)</f>
        <v>6</v>
      </c>
      <c r="AB32" s="1">
        <f t="shared" si="7"/>
        <v>18</v>
      </c>
      <c r="AC32" s="13">
        <f>SUM(H32:X32)</f>
        <v>6</v>
      </c>
      <c r="AD32" s="14">
        <f>100*AC32/AB32</f>
        <v>33.333333333333336</v>
      </c>
    </row>
    <row r="33" spans="1:30" ht="12.75">
      <c r="A33" s="15" t="s">
        <v>0</v>
      </c>
      <c r="B33" s="15" t="s">
        <v>267</v>
      </c>
      <c r="C33" s="15" t="s">
        <v>65</v>
      </c>
      <c r="D33" s="19">
        <v>6</v>
      </c>
      <c r="E33" s="18" t="s">
        <v>523</v>
      </c>
      <c r="F33" s="18" t="s">
        <v>537</v>
      </c>
      <c r="G33" s="15" t="s">
        <v>65</v>
      </c>
      <c r="H33"/>
      <c r="I33" s="30"/>
      <c r="J33"/>
      <c r="K33">
        <v>0</v>
      </c>
      <c r="L33">
        <v>1.5</v>
      </c>
      <c r="M33"/>
      <c r="N33"/>
      <c r="O33"/>
      <c r="P33"/>
      <c r="Q33"/>
      <c r="R33">
        <v>2.5</v>
      </c>
      <c r="S33"/>
      <c r="T33"/>
      <c r="U33"/>
      <c r="V33"/>
      <c r="W33"/>
      <c r="X33"/>
      <c r="Y33"/>
      <c r="Z33"/>
      <c r="AA33" s="1">
        <f>COUNT(H33:X33)</f>
        <v>3</v>
      </c>
      <c r="AB33" s="1">
        <f t="shared" si="7"/>
        <v>9</v>
      </c>
      <c r="AC33" s="13">
        <f>SUM(H33:X33)</f>
        <v>4</v>
      </c>
      <c r="AD33" s="14">
        <f>100*AC33/AB33</f>
        <v>44.44444444444444</v>
      </c>
    </row>
    <row r="34" spans="1:30" ht="12.75">
      <c r="A34" s="15" t="s">
        <v>0</v>
      </c>
      <c r="B34" s="15" t="s">
        <v>267</v>
      </c>
      <c r="C34" s="15" t="s">
        <v>65</v>
      </c>
      <c r="D34" s="19">
        <v>6</v>
      </c>
      <c r="E34" s="18" t="s">
        <v>650</v>
      </c>
      <c r="F34" s="18" t="s">
        <v>651</v>
      </c>
      <c r="H34">
        <v>1</v>
      </c>
      <c r="I34" s="3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1">
        <f aca="true" t="shared" si="8" ref="AA34:AA39">COUNT(H34:X34)</f>
        <v>1</v>
      </c>
      <c r="AB34" s="1">
        <f t="shared" si="7"/>
        <v>3</v>
      </c>
      <c r="AC34" s="13">
        <f aca="true" t="shared" si="9" ref="AC34:AC39">SUM(H34:X34)</f>
        <v>1</v>
      </c>
      <c r="AD34" s="14">
        <f aca="true" t="shared" si="10" ref="AD34:AD39">100*AC34/AB34</f>
        <v>33.333333333333336</v>
      </c>
    </row>
    <row r="35" spans="1:30" ht="12.75">
      <c r="A35" s="15" t="s">
        <v>0</v>
      </c>
      <c r="B35" s="15" t="s">
        <v>267</v>
      </c>
      <c r="C35" s="15" t="s">
        <v>65</v>
      </c>
      <c r="D35" s="19">
        <v>6</v>
      </c>
      <c r="E35" s="18" t="s">
        <v>479</v>
      </c>
      <c r="F35" s="18" t="s">
        <v>480</v>
      </c>
      <c r="G35" s="15" t="s">
        <v>8</v>
      </c>
      <c r="H35"/>
      <c r="I35" s="30">
        <v>1.5</v>
      </c>
      <c r="J35">
        <v>1.5</v>
      </c>
      <c r="K35"/>
      <c r="L35">
        <v>1.5</v>
      </c>
      <c r="M35">
        <v>3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 s="1">
        <f t="shared" si="8"/>
        <v>4</v>
      </c>
      <c r="AB35" s="1">
        <f t="shared" si="7"/>
        <v>12</v>
      </c>
      <c r="AC35" s="13">
        <f t="shared" si="9"/>
        <v>7.5</v>
      </c>
      <c r="AD35" s="14">
        <f t="shared" si="10"/>
        <v>62.5</v>
      </c>
    </row>
    <row r="36" spans="1:30" ht="12.75">
      <c r="A36" s="15" t="s">
        <v>0</v>
      </c>
      <c r="B36" s="15" t="s">
        <v>267</v>
      </c>
      <c r="C36" s="15" t="s">
        <v>65</v>
      </c>
      <c r="D36" s="19">
        <v>6</v>
      </c>
      <c r="E36" s="18" t="s">
        <v>754</v>
      </c>
      <c r="F36" s="48" t="s">
        <v>690</v>
      </c>
      <c r="H36"/>
      <c r="I36" s="30">
        <v>1.5</v>
      </c>
      <c r="J36"/>
      <c r="K36"/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2</v>
      </c>
      <c r="S36"/>
      <c r="T36"/>
      <c r="U36"/>
      <c r="V36"/>
      <c r="W36"/>
      <c r="X36"/>
      <c r="Y36"/>
      <c r="Z36"/>
      <c r="AA36" s="1">
        <f t="shared" si="8"/>
        <v>8</v>
      </c>
      <c r="AB36" s="1">
        <f t="shared" si="7"/>
        <v>24</v>
      </c>
      <c r="AC36" s="13">
        <f t="shared" si="9"/>
        <v>5.5</v>
      </c>
      <c r="AD36" s="14">
        <f t="shared" si="10"/>
        <v>22.916666666666668</v>
      </c>
    </row>
    <row r="37" spans="1:30" ht="12.75">
      <c r="A37" s="15" t="s">
        <v>0</v>
      </c>
      <c r="B37" s="15" t="s">
        <v>267</v>
      </c>
      <c r="C37" s="15" t="s">
        <v>65</v>
      </c>
      <c r="D37" s="19">
        <v>6</v>
      </c>
      <c r="E37" s="18" t="s">
        <v>432</v>
      </c>
      <c r="F37" s="18" t="s">
        <v>433</v>
      </c>
      <c r="H37"/>
      <c r="I37" s="30"/>
      <c r="J37"/>
      <c r="K37"/>
      <c r="L37"/>
      <c r="M37"/>
      <c r="N37">
        <v>0</v>
      </c>
      <c r="O37"/>
      <c r="P37"/>
      <c r="Q37"/>
      <c r="R37"/>
      <c r="S37"/>
      <c r="T37"/>
      <c r="U37"/>
      <c r="V37"/>
      <c r="W37"/>
      <c r="X37"/>
      <c r="Y37"/>
      <c r="Z37"/>
      <c r="AA37" s="1">
        <f t="shared" si="8"/>
        <v>1</v>
      </c>
      <c r="AB37" s="1">
        <f t="shared" si="7"/>
        <v>3</v>
      </c>
      <c r="AC37" s="13">
        <f t="shared" si="9"/>
        <v>0</v>
      </c>
      <c r="AD37" s="14">
        <f t="shared" si="10"/>
        <v>0</v>
      </c>
    </row>
    <row r="38" spans="1:30" ht="12.75">
      <c r="A38" s="15" t="s">
        <v>0</v>
      </c>
      <c r="B38" s="15" t="s">
        <v>267</v>
      </c>
      <c r="C38" s="15" t="s">
        <v>65</v>
      </c>
      <c r="D38" s="19">
        <v>6</v>
      </c>
      <c r="E38" s="18" t="s">
        <v>470</v>
      </c>
      <c r="F38" s="18" t="s">
        <v>796</v>
      </c>
      <c r="H38"/>
      <c r="I38"/>
      <c r="J38"/>
      <c r="K38"/>
      <c r="L38"/>
      <c r="M38"/>
      <c r="N38"/>
      <c r="O38">
        <v>0.5</v>
      </c>
      <c r="P38"/>
      <c r="Q38"/>
      <c r="R38"/>
      <c r="S38"/>
      <c r="T38"/>
      <c r="U38"/>
      <c r="V38"/>
      <c r="W38"/>
      <c r="X38"/>
      <c r="Y38"/>
      <c r="Z38"/>
      <c r="AA38" s="1">
        <f t="shared" si="8"/>
        <v>1</v>
      </c>
      <c r="AB38" s="1">
        <f t="shared" si="7"/>
        <v>3</v>
      </c>
      <c r="AC38" s="13">
        <f t="shared" si="9"/>
        <v>0.5</v>
      </c>
      <c r="AD38" s="14">
        <f t="shared" si="10"/>
        <v>16.666666666666668</v>
      </c>
    </row>
    <row r="39" spans="1:30" ht="12.75">
      <c r="A39" s="15" t="s">
        <v>0</v>
      </c>
      <c r="B39" s="15" t="s">
        <v>267</v>
      </c>
      <c r="C39" s="15" t="s">
        <v>65</v>
      </c>
      <c r="D39" s="19">
        <v>6</v>
      </c>
      <c r="E39" s="18" t="s">
        <v>201</v>
      </c>
      <c r="F39" s="18" t="s">
        <v>821</v>
      </c>
      <c r="H39"/>
      <c r="I39"/>
      <c r="J39"/>
      <c r="K39"/>
      <c r="L39"/>
      <c r="M39"/>
      <c r="N39"/>
      <c r="O39"/>
      <c r="P39"/>
      <c r="Q39">
        <v>1.5</v>
      </c>
      <c r="R39"/>
      <c r="S39"/>
      <c r="T39"/>
      <c r="U39"/>
      <c r="V39"/>
      <c r="W39"/>
      <c r="X39"/>
      <c r="Y39"/>
      <c r="Z39"/>
      <c r="AA39" s="1">
        <f t="shared" si="8"/>
        <v>1</v>
      </c>
      <c r="AB39" s="1">
        <f t="shared" si="7"/>
        <v>3</v>
      </c>
      <c r="AC39" s="13">
        <f t="shared" si="9"/>
        <v>1.5</v>
      </c>
      <c r="AD39" s="14">
        <f t="shared" si="10"/>
        <v>50</v>
      </c>
    </row>
    <row r="40" spans="1:30" ht="12.75">
      <c r="A40" s="15" t="s">
        <v>0</v>
      </c>
      <c r="B40" s="15" t="s">
        <v>267</v>
      </c>
      <c r="C40" s="15" t="s">
        <v>65</v>
      </c>
      <c r="D40" s="19">
        <v>6</v>
      </c>
      <c r="E40" s="18" t="s">
        <v>285</v>
      </c>
      <c r="F40" s="18" t="s">
        <v>560</v>
      </c>
      <c r="H40"/>
      <c r="I40"/>
      <c r="J40"/>
      <c r="K40"/>
      <c r="L40"/>
      <c r="M40"/>
      <c r="N40"/>
      <c r="O40"/>
      <c r="P40"/>
      <c r="Q40"/>
      <c r="R40">
        <v>1</v>
      </c>
      <c r="S40"/>
      <c r="T40"/>
      <c r="U40"/>
      <c r="V40"/>
      <c r="W40"/>
      <c r="X40"/>
      <c r="Y40"/>
      <c r="Z40"/>
      <c r="AA40" s="1">
        <f>COUNT(H40:X40)</f>
        <v>1</v>
      </c>
      <c r="AB40" s="1">
        <f t="shared" si="7"/>
        <v>3</v>
      </c>
      <c r="AC40" s="13">
        <f>SUM(H40:X40)</f>
        <v>1</v>
      </c>
      <c r="AD40" s="14">
        <f>100*AC40/AB40</f>
        <v>33.333333333333336</v>
      </c>
    </row>
    <row r="41" spans="4:30" ht="12.75">
      <c r="D41" s="1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1">
        <f>SUM(AA29:AA40)</f>
        <v>33</v>
      </c>
      <c r="AB41" s="1">
        <f t="shared" si="7"/>
        <v>99</v>
      </c>
      <c r="AD41" s="14"/>
    </row>
    <row r="42" spans="4:30" ht="12.75">
      <c r="D42" s="1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D42" s="14"/>
    </row>
    <row r="43" spans="1:30" ht="12.75">
      <c r="A43" s="15" t="s">
        <v>1</v>
      </c>
      <c r="B43" s="15" t="s">
        <v>267</v>
      </c>
      <c r="C43" s="19" t="s">
        <v>10</v>
      </c>
      <c r="D43" s="19">
        <v>2</v>
      </c>
      <c r="E43" s="18" t="s">
        <v>140</v>
      </c>
      <c r="F43" s="18" t="s">
        <v>509</v>
      </c>
      <c r="G43" s="15">
        <v>1</v>
      </c>
      <c r="H43"/>
      <c r="I43"/>
      <c r="J43"/>
      <c r="K43"/>
      <c r="L43"/>
      <c r="M43" s="35"/>
      <c r="N43"/>
      <c r="O43"/>
      <c r="P43"/>
      <c r="Q43"/>
      <c r="R43">
        <v>2.5</v>
      </c>
      <c r="S43">
        <v>2</v>
      </c>
      <c r="T43" s="61">
        <v>2</v>
      </c>
      <c r="U43">
        <v>3</v>
      </c>
      <c r="V43"/>
      <c r="W43"/>
      <c r="X43"/>
      <c r="Y43"/>
      <c r="Z43"/>
      <c r="AA43" s="1">
        <f>COUNT(H43:X43)</f>
        <v>4</v>
      </c>
      <c r="AB43" s="1">
        <f>AA43*3</f>
        <v>12</v>
      </c>
      <c r="AC43" s="13">
        <f>SUM(H43:X43)</f>
        <v>9.5</v>
      </c>
      <c r="AD43" s="14">
        <f>100*AC43/AB43</f>
        <v>79.16666666666667</v>
      </c>
    </row>
    <row r="44" spans="1:30" ht="12.75">
      <c r="A44" s="15" t="s">
        <v>1</v>
      </c>
      <c r="B44" s="15" t="s">
        <v>267</v>
      </c>
      <c r="C44" s="19" t="s">
        <v>10</v>
      </c>
      <c r="D44" s="19">
        <v>2</v>
      </c>
      <c r="E44" s="18" t="s">
        <v>41</v>
      </c>
      <c r="F44" s="18" t="s">
        <v>459</v>
      </c>
      <c r="G44" s="15">
        <v>1</v>
      </c>
      <c r="H44">
        <v>1</v>
      </c>
      <c r="I44">
        <v>0</v>
      </c>
      <c r="J44">
        <v>1.5</v>
      </c>
      <c r="K44" s="33">
        <v>0.5</v>
      </c>
      <c r="L44">
        <v>1</v>
      </c>
      <c r="M44" s="35"/>
      <c r="N44">
        <v>1</v>
      </c>
      <c r="O44">
        <v>1.5</v>
      </c>
      <c r="P44">
        <v>0.5</v>
      </c>
      <c r="Q44">
        <v>0.5</v>
      </c>
      <c r="R44">
        <v>1.5</v>
      </c>
      <c r="S44">
        <v>2.5</v>
      </c>
      <c r="T44" s="61"/>
      <c r="U44">
        <v>0.5</v>
      </c>
      <c r="V44"/>
      <c r="W44"/>
      <c r="X44"/>
      <c r="Y44"/>
      <c r="Z44"/>
      <c r="AA44" s="1">
        <f>COUNT(H44:X44)</f>
        <v>12</v>
      </c>
      <c r="AB44" s="1">
        <f>AA44*3-1</f>
        <v>35</v>
      </c>
      <c r="AC44" s="13">
        <f>SUM(H44:X44)</f>
        <v>12</v>
      </c>
      <c r="AD44" s="14">
        <f>100*AC44/AB44</f>
        <v>34.285714285714285</v>
      </c>
    </row>
    <row r="45" spans="1:30" ht="12.75">
      <c r="A45" s="15" t="s">
        <v>1</v>
      </c>
      <c r="B45" s="15" t="s">
        <v>267</v>
      </c>
      <c r="C45" s="19" t="s">
        <v>10</v>
      </c>
      <c r="D45" s="19">
        <v>2</v>
      </c>
      <c r="E45" s="18" t="s">
        <v>549</v>
      </c>
      <c r="F45" s="18" t="s">
        <v>401</v>
      </c>
      <c r="H45"/>
      <c r="I45"/>
      <c r="J45"/>
      <c r="K45"/>
      <c r="L45"/>
      <c r="M45" s="35"/>
      <c r="N45"/>
      <c r="O45"/>
      <c r="P45"/>
      <c r="Q45">
        <v>2.5</v>
      </c>
      <c r="R45"/>
      <c r="S45"/>
      <c r="T45" s="61"/>
      <c r="U45"/>
      <c r="V45"/>
      <c r="W45"/>
      <c r="X45"/>
      <c r="Y45"/>
      <c r="Z45"/>
      <c r="AA45" s="1">
        <f>COUNT(H45:X45)</f>
        <v>1</v>
      </c>
      <c r="AB45" s="1">
        <f>AA45*3</f>
        <v>3</v>
      </c>
      <c r="AC45" s="13">
        <f>SUM(H45:X45)</f>
        <v>2.5</v>
      </c>
      <c r="AD45" s="14">
        <f>100*AC45/AB45</f>
        <v>83.33333333333333</v>
      </c>
    </row>
    <row r="46" spans="1:30" ht="12.75">
      <c r="A46" s="15" t="s">
        <v>1</v>
      </c>
      <c r="B46" s="15" t="s">
        <v>267</v>
      </c>
      <c r="C46" s="19" t="s">
        <v>10</v>
      </c>
      <c r="D46" s="19">
        <v>2</v>
      </c>
      <c r="E46" s="18" t="s">
        <v>71</v>
      </c>
      <c r="F46" s="18" t="s">
        <v>91</v>
      </c>
      <c r="H46">
        <v>0.5</v>
      </c>
      <c r="I46">
        <v>2.5</v>
      </c>
      <c r="J46"/>
      <c r="K46" s="33">
        <v>1</v>
      </c>
      <c r="L46">
        <v>2</v>
      </c>
      <c r="M46" s="35"/>
      <c r="N46">
        <v>2.5</v>
      </c>
      <c r="O46"/>
      <c r="P46">
        <v>1</v>
      </c>
      <c r="Q46">
        <v>1.5</v>
      </c>
      <c r="R46">
        <v>1</v>
      </c>
      <c r="S46">
        <v>0.5</v>
      </c>
      <c r="T46" s="61">
        <v>0</v>
      </c>
      <c r="U46">
        <v>0</v>
      </c>
      <c r="V46"/>
      <c r="W46"/>
      <c r="X46"/>
      <c r="Y46"/>
      <c r="Z46"/>
      <c r="AA46" s="1">
        <f aca="true" t="shared" si="11" ref="AA46:AA52">COUNT(H46:X46)</f>
        <v>11</v>
      </c>
      <c r="AB46" s="1">
        <f>AA46*3-1</f>
        <v>32</v>
      </c>
      <c r="AC46" s="13">
        <f aca="true" t="shared" si="12" ref="AC46:AC52">SUM(H46:X46)</f>
        <v>12.5</v>
      </c>
      <c r="AD46" s="14">
        <f aca="true" t="shared" si="13" ref="AD46:AD52">100*AC46/AB46</f>
        <v>39.0625</v>
      </c>
    </row>
    <row r="47" spans="1:30" ht="12.75">
      <c r="A47" s="15" t="s">
        <v>1</v>
      </c>
      <c r="B47" s="15" t="s">
        <v>267</v>
      </c>
      <c r="C47" s="19" t="s">
        <v>10</v>
      </c>
      <c r="D47" s="19">
        <v>2</v>
      </c>
      <c r="E47" s="18" t="s">
        <v>72</v>
      </c>
      <c r="F47" s="18" t="s">
        <v>211</v>
      </c>
      <c r="G47" s="15" t="s">
        <v>65</v>
      </c>
      <c r="H47">
        <v>0</v>
      </c>
      <c r="I47">
        <v>0</v>
      </c>
      <c r="J47">
        <v>0</v>
      </c>
      <c r="K47" s="33"/>
      <c r="L47">
        <v>0</v>
      </c>
      <c r="M47" s="35"/>
      <c r="N47"/>
      <c r="O47"/>
      <c r="P47"/>
      <c r="Q47"/>
      <c r="R47"/>
      <c r="S47"/>
      <c r="T47" s="61"/>
      <c r="U47"/>
      <c r="V47"/>
      <c r="W47"/>
      <c r="X47"/>
      <c r="Y47"/>
      <c r="Z47"/>
      <c r="AA47" s="1">
        <f t="shared" si="11"/>
        <v>4</v>
      </c>
      <c r="AB47" s="1">
        <f>AA47*3</f>
        <v>12</v>
      </c>
      <c r="AC47" s="13">
        <f t="shared" si="12"/>
        <v>0</v>
      </c>
      <c r="AD47" s="14">
        <f t="shared" si="13"/>
        <v>0</v>
      </c>
    </row>
    <row r="48" spans="1:30" ht="12.75">
      <c r="A48" s="15" t="s">
        <v>1</v>
      </c>
      <c r="B48" s="15" t="s">
        <v>267</v>
      </c>
      <c r="C48" s="19" t="s">
        <v>10</v>
      </c>
      <c r="D48" s="19">
        <v>2</v>
      </c>
      <c r="E48" s="18" t="s">
        <v>707</v>
      </c>
      <c r="F48" s="18" t="s">
        <v>106</v>
      </c>
      <c r="H48"/>
      <c r="I48"/>
      <c r="J48">
        <v>0</v>
      </c>
      <c r="K48" s="33">
        <v>0.5</v>
      </c>
      <c r="L48"/>
      <c r="M48" s="35"/>
      <c r="N48"/>
      <c r="O48"/>
      <c r="P48"/>
      <c r="Q48"/>
      <c r="R48"/>
      <c r="S48"/>
      <c r="T48" s="61"/>
      <c r="U48"/>
      <c r="V48"/>
      <c r="W48"/>
      <c r="X48"/>
      <c r="Y48"/>
      <c r="Z48"/>
      <c r="AA48" s="1">
        <f t="shared" si="11"/>
        <v>2</v>
      </c>
      <c r="AB48" s="1">
        <f>AA48*3-1</f>
        <v>5</v>
      </c>
      <c r="AC48" s="13">
        <f t="shared" si="12"/>
        <v>0.5</v>
      </c>
      <c r="AD48" s="14">
        <f t="shared" si="13"/>
        <v>10</v>
      </c>
    </row>
    <row r="49" spans="1:30" ht="12.75">
      <c r="A49" s="15" t="s">
        <v>1</v>
      </c>
      <c r="B49" s="15" t="s">
        <v>267</v>
      </c>
      <c r="C49" s="19" t="s">
        <v>10</v>
      </c>
      <c r="D49" s="19">
        <v>2</v>
      </c>
      <c r="E49" s="18" t="s">
        <v>283</v>
      </c>
      <c r="F49" s="18" t="s">
        <v>417</v>
      </c>
      <c r="H49"/>
      <c r="I49"/>
      <c r="J49"/>
      <c r="K49" s="33"/>
      <c r="L49"/>
      <c r="M49" s="35"/>
      <c r="N49">
        <v>0</v>
      </c>
      <c r="O49"/>
      <c r="P49"/>
      <c r="Q49"/>
      <c r="R49"/>
      <c r="S49"/>
      <c r="T49" s="61"/>
      <c r="U49"/>
      <c r="V49"/>
      <c r="W49"/>
      <c r="X49"/>
      <c r="Y49"/>
      <c r="Z49"/>
      <c r="AA49" s="1">
        <f t="shared" si="11"/>
        <v>1</v>
      </c>
      <c r="AB49" s="1">
        <f aca="true" t="shared" si="14" ref="AB49:AB54">AA49*3</f>
        <v>3</v>
      </c>
      <c r="AC49" s="13">
        <f t="shared" si="12"/>
        <v>0</v>
      </c>
      <c r="AD49" s="14">
        <f t="shared" si="13"/>
        <v>0</v>
      </c>
    </row>
    <row r="50" spans="1:30" ht="12.75">
      <c r="A50" s="15" t="s">
        <v>1</v>
      </c>
      <c r="B50" s="15" t="s">
        <v>267</v>
      </c>
      <c r="C50" s="19" t="s">
        <v>10</v>
      </c>
      <c r="D50" s="19">
        <v>2</v>
      </c>
      <c r="E50" s="18" t="s">
        <v>441</v>
      </c>
      <c r="F50" s="18" t="s">
        <v>788</v>
      </c>
      <c r="H50"/>
      <c r="I50"/>
      <c r="J50"/>
      <c r="K50"/>
      <c r="L50"/>
      <c r="M50"/>
      <c r="N50"/>
      <c r="O50">
        <v>1.5</v>
      </c>
      <c r="P50"/>
      <c r="Q50"/>
      <c r="R50"/>
      <c r="S50"/>
      <c r="T50" s="61"/>
      <c r="U50"/>
      <c r="V50"/>
      <c r="W50"/>
      <c r="X50"/>
      <c r="Y50"/>
      <c r="Z50"/>
      <c r="AA50" s="1">
        <f t="shared" si="11"/>
        <v>1</v>
      </c>
      <c r="AB50" s="1">
        <f t="shared" si="14"/>
        <v>3</v>
      </c>
      <c r="AC50" s="13">
        <f t="shared" si="12"/>
        <v>1.5</v>
      </c>
      <c r="AD50" s="14">
        <f t="shared" si="13"/>
        <v>50</v>
      </c>
    </row>
    <row r="51" spans="1:30" ht="12.75">
      <c r="A51" s="15" t="s">
        <v>1</v>
      </c>
      <c r="B51" s="15" t="s">
        <v>267</v>
      </c>
      <c r="C51" s="19" t="s">
        <v>10</v>
      </c>
      <c r="D51" s="19">
        <v>2</v>
      </c>
      <c r="E51" s="18" t="s">
        <v>15</v>
      </c>
      <c r="F51" s="18" t="s">
        <v>588</v>
      </c>
      <c r="H51"/>
      <c r="I51"/>
      <c r="J51"/>
      <c r="K51"/>
      <c r="L51"/>
      <c r="M51"/>
      <c r="N51"/>
      <c r="O51">
        <v>0</v>
      </c>
      <c r="P51"/>
      <c r="Q51"/>
      <c r="R51"/>
      <c r="S51"/>
      <c r="T51" s="61"/>
      <c r="U51"/>
      <c r="V51"/>
      <c r="W51"/>
      <c r="X51"/>
      <c r="Y51"/>
      <c r="Z51"/>
      <c r="AA51" s="1">
        <f t="shared" si="11"/>
        <v>1</v>
      </c>
      <c r="AB51" s="1">
        <f t="shared" si="14"/>
        <v>3</v>
      </c>
      <c r="AC51" s="13">
        <f t="shared" si="12"/>
        <v>0</v>
      </c>
      <c r="AD51" s="14">
        <f t="shared" si="13"/>
        <v>0</v>
      </c>
    </row>
    <row r="52" spans="1:30" ht="12.75">
      <c r="A52" s="15" t="s">
        <v>1</v>
      </c>
      <c r="B52" s="15" t="s">
        <v>267</v>
      </c>
      <c r="C52" s="19" t="s">
        <v>10</v>
      </c>
      <c r="D52" s="19">
        <v>2</v>
      </c>
      <c r="E52" s="18" t="s">
        <v>648</v>
      </c>
      <c r="F52" s="18" t="s">
        <v>649</v>
      </c>
      <c r="H52"/>
      <c r="I52"/>
      <c r="J52"/>
      <c r="K52"/>
      <c r="L52"/>
      <c r="M52"/>
      <c r="N52"/>
      <c r="O52"/>
      <c r="P52">
        <v>1.5</v>
      </c>
      <c r="Q52"/>
      <c r="R52"/>
      <c r="S52"/>
      <c r="T52" s="61"/>
      <c r="U52"/>
      <c r="V52"/>
      <c r="W52"/>
      <c r="X52"/>
      <c r="Y52"/>
      <c r="Z52"/>
      <c r="AA52" s="1">
        <f t="shared" si="11"/>
        <v>1</v>
      </c>
      <c r="AB52" s="1">
        <f t="shared" si="14"/>
        <v>3</v>
      </c>
      <c r="AC52" s="13">
        <f t="shared" si="12"/>
        <v>1.5</v>
      </c>
      <c r="AD52" s="14">
        <f t="shared" si="13"/>
        <v>50</v>
      </c>
    </row>
    <row r="53" spans="3:30" ht="12.75">
      <c r="C53" s="19"/>
      <c r="D53" s="19"/>
      <c r="E53" s="18" t="s">
        <v>843</v>
      </c>
      <c r="F53" s="18" t="s">
        <v>844</v>
      </c>
      <c r="H53"/>
      <c r="I53"/>
      <c r="J53"/>
      <c r="K53"/>
      <c r="L53"/>
      <c r="M53"/>
      <c r="N53"/>
      <c r="O53"/>
      <c r="P53"/>
      <c r="Q53"/>
      <c r="R53"/>
      <c r="S53"/>
      <c r="T53" s="61">
        <v>0</v>
      </c>
      <c r="U53"/>
      <c r="V53"/>
      <c r="W53"/>
      <c r="X53"/>
      <c r="Y53"/>
      <c r="Z53"/>
      <c r="AA53" s="1">
        <f>COUNT(H53:X53)</f>
        <v>1</v>
      </c>
      <c r="AB53" s="1">
        <f t="shared" si="14"/>
        <v>3</v>
      </c>
      <c r="AC53" s="13">
        <f>SUM(H53:X53)</f>
        <v>0</v>
      </c>
      <c r="AD53" s="14">
        <f>100*AC53/AB53</f>
        <v>0</v>
      </c>
    </row>
    <row r="54" spans="3:30" ht="12.75">
      <c r="C54" s="19"/>
      <c r="D54" s="19"/>
      <c r="H54"/>
      <c r="I54"/>
      <c r="J54"/>
      <c r="K54"/>
      <c r="L54"/>
      <c r="M54"/>
      <c r="N54"/>
      <c r="O54"/>
      <c r="P54"/>
      <c r="Q54"/>
      <c r="R54"/>
      <c r="S54"/>
      <c r="T54" s="61"/>
      <c r="U54"/>
      <c r="V54"/>
      <c r="W54"/>
      <c r="X54"/>
      <c r="Y54"/>
      <c r="Z54"/>
      <c r="AA54" s="1">
        <f>SUM(AA43:AA53)</f>
        <v>39</v>
      </c>
      <c r="AB54" s="1">
        <f t="shared" si="14"/>
        <v>117</v>
      </c>
      <c r="AD54" s="14"/>
    </row>
    <row r="55" spans="3:30" ht="12.75">
      <c r="C55" s="19"/>
      <c r="D55" s="1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D55" s="14"/>
    </row>
    <row r="56" spans="1:30" ht="12.75">
      <c r="A56" s="15" t="s">
        <v>1</v>
      </c>
      <c r="B56" s="15" t="s">
        <v>267</v>
      </c>
      <c r="C56" s="15" t="s">
        <v>8</v>
      </c>
      <c r="D56" s="19">
        <v>5</v>
      </c>
      <c r="E56" s="18" t="s">
        <v>17</v>
      </c>
      <c r="F56" s="18" t="s">
        <v>232</v>
      </c>
      <c r="G56" s="15" t="s">
        <v>65</v>
      </c>
      <c r="H56">
        <v>2</v>
      </c>
      <c r="I56" s="30">
        <v>3</v>
      </c>
      <c r="J56" s="33">
        <v>0</v>
      </c>
      <c r="K56"/>
      <c r="L56" s="45">
        <v>1</v>
      </c>
      <c r="M56">
        <v>2.5</v>
      </c>
      <c r="N56">
        <v>1</v>
      </c>
      <c r="O56">
        <v>0</v>
      </c>
      <c r="P56">
        <v>2.5</v>
      </c>
      <c r="Q56" s="47">
        <v>1</v>
      </c>
      <c r="R56">
        <v>2.5</v>
      </c>
      <c r="S56" s="45">
        <v>0</v>
      </c>
      <c r="T56">
        <v>2</v>
      </c>
      <c r="U56">
        <v>1.5</v>
      </c>
      <c r="V56"/>
      <c r="W56"/>
      <c r="X56"/>
      <c r="Y56"/>
      <c r="Z56"/>
      <c r="AA56" s="1">
        <f>COUNT(H56:X56)</f>
        <v>13</v>
      </c>
      <c r="AB56" s="1">
        <f>AA56*3-3</f>
        <v>36</v>
      </c>
      <c r="AC56" s="13">
        <f>SUM(H56:X56)</f>
        <v>19</v>
      </c>
      <c r="AD56" s="14">
        <f>100*AC56/AB56</f>
        <v>52.77777777777778</v>
      </c>
    </row>
    <row r="57" spans="1:30" ht="12.75">
      <c r="A57" s="15" t="s">
        <v>1</v>
      </c>
      <c r="B57" s="15" t="s">
        <v>267</v>
      </c>
      <c r="C57" s="15" t="s">
        <v>8</v>
      </c>
      <c r="D57" s="19">
        <v>5</v>
      </c>
      <c r="E57" s="18" t="s">
        <v>60</v>
      </c>
      <c r="F57" s="18" t="s">
        <v>120</v>
      </c>
      <c r="G57" s="15" t="s">
        <v>8</v>
      </c>
      <c r="H57"/>
      <c r="I57" s="30"/>
      <c r="J57" s="33"/>
      <c r="K57"/>
      <c r="L57" s="45"/>
      <c r="M57"/>
      <c r="N57"/>
      <c r="O57"/>
      <c r="P57">
        <v>2</v>
      </c>
      <c r="Q57" s="47"/>
      <c r="R57"/>
      <c r="S57" s="45"/>
      <c r="T57"/>
      <c r="U57">
        <v>0.5</v>
      </c>
      <c r="V57"/>
      <c r="W57"/>
      <c r="X57"/>
      <c r="Y57"/>
      <c r="Z57"/>
      <c r="AA57" s="1">
        <f>COUNT(H57:X57)</f>
        <v>2</v>
      </c>
      <c r="AB57" s="1">
        <f>AA57*3</f>
        <v>6</v>
      </c>
      <c r="AC57" s="13">
        <f>SUM(H57:X57)</f>
        <v>2.5</v>
      </c>
      <c r="AD57" s="14">
        <f>100*AC57/AB57</f>
        <v>41.666666666666664</v>
      </c>
    </row>
    <row r="58" spans="1:30" ht="12.75">
      <c r="A58" s="15" t="s">
        <v>1</v>
      </c>
      <c r="B58" s="15" t="s">
        <v>267</v>
      </c>
      <c r="C58" s="15" t="s">
        <v>8</v>
      </c>
      <c r="D58" s="19">
        <v>5</v>
      </c>
      <c r="E58" s="18" t="s">
        <v>38</v>
      </c>
      <c r="F58" s="18" t="s">
        <v>118</v>
      </c>
      <c r="G58" s="15" t="s">
        <v>8</v>
      </c>
      <c r="H58"/>
      <c r="I58" s="30"/>
      <c r="J58" s="33">
        <v>0.5</v>
      </c>
      <c r="K58">
        <v>1.5</v>
      </c>
      <c r="L58" s="45">
        <v>0.5</v>
      </c>
      <c r="M58"/>
      <c r="N58"/>
      <c r="O58">
        <v>1</v>
      </c>
      <c r="P58"/>
      <c r="Q58" s="47"/>
      <c r="R58"/>
      <c r="S58" s="45"/>
      <c r="T58"/>
      <c r="U58"/>
      <c r="V58"/>
      <c r="W58"/>
      <c r="X58"/>
      <c r="Y58"/>
      <c r="Z58"/>
      <c r="AA58" s="1">
        <f>COUNT(H58:X58)</f>
        <v>4</v>
      </c>
      <c r="AB58" s="1">
        <f>AA58*3-2</f>
        <v>10</v>
      </c>
      <c r="AC58" s="13">
        <f>SUM(H58:X58)</f>
        <v>3.5</v>
      </c>
      <c r="AD58" s="14">
        <f>100*AC58/AB58</f>
        <v>35</v>
      </c>
    </row>
    <row r="59" spans="1:30" ht="12.75">
      <c r="A59" s="15" t="s">
        <v>1</v>
      </c>
      <c r="B59" s="15" t="s">
        <v>267</v>
      </c>
      <c r="C59" s="15" t="s">
        <v>8</v>
      </c>
      <c r="D59" s="19">
        <v>5</v>
      </c>
      <c r="E59" s="18" t="s">
        <v>47</v>
      </c>
      <c r="F59" s="18" t="s">
        <v>276</v>
      </c>
      <c r="H59">
        <v>2.5</v>
      </c>
      <c r="I59" s="30"/>
      <c r="J59" s="33"/>
      <c r="K59">
        <v>1</v>
      </c>
      <c r="L59" s="45">
        <v>0.5</v>
      </c>
      <c r="M59">
        <v>2</v>
      </c>
      <c r="N59"/>
      <c r="O59">
        <v>2</v>
      </c>
      <c r="P59"/>
      <c r="Q59" s="47"/>
      <c r="R59">
        <v>2</v>
      </c>
      <c r="S59" s="45"/>
      <c r="T59">
        <v>3</v>
      </c>
      <c r="U59"/>
      <c r="V59"/>
      <c r="W59"/>
      <c r="X59"/>
      <c r="Y59"/>
      <c r="Z59"/>
      <c r="AA59" s="1">
        <f aca="true" t="shared" si="15" ref="AA59:AA64">COUNT(H59:X59)</f>
        <v>7</v>
      </c>
      <c r="AB59" s="1">
        <f>AA59*3-1</f>
        <v>20</v>
      </c>
      <c r="AC59" s="13">
        <f aca="true" t="shared" si="16" ref="AC59:AC64">SUM(H59:X59)</f>
        <v>13</v>
      </c>
      <c r="AD59" s="14">
        <f aca="true" t="shared" si="17" ref="AD59:AD64">100*AC59/AB59</f>
        <v>65</v>
      </c>
    </row>
    <row r="60" spans="1:30" ht="12.75">
      <c r="A60" s="15" t="s">
        <v>1</v>
      </c>
      <c r="B60" s="15" t="s">
        <v>267</v>
      </c>
      <c r="C60" s="15" t="s">
        <v>8</v>
      </c>
      <c r="D60" s="19">
        <v>5</v>
      </c>
      <c r="E60" s="18" t="s">
        <v>22</v>
      </c>
      <c r="F60" s="18" t="s">
        <v>34</v>
      </c>
      <c r="H60">
        <v>0</v>
      </c>
      <c r="I60" s="30"/>
      <c r="J60" s="33">
        <v>0.5</v>
      </c>
      <c r="K60">
        <v>0</v>
      </c>
      <c r="L60" s="45"/>
      <c r="M60"/>
      <c r="N60"/>
      <c r="O60"/>
      <c r="P60"/>
      <c r="Q60" s="47"/>
      <c r="R60"/>
      <c r="S60" s="45"/>
      <c r="T60"/>
      <c r="U60"/>
      <c r="V60"/>
      <c r="W60"/>
      <c r="X60"/>
      <c r="Y60"/>
      <c r="Z60"/>
      <c r="AA60" s="1">
        <f t="shared" si="15"/>
        <v>3</v>
      </c>
      <c r="AB60" s="1">
        <f>AA60*3-1</f>
        <v>8</v>
      </c>
      <c r="AC60" s="13">
        <f t="shared" si="16"/>
        <v>0.5</v>
      </c>
      <c r="AD60" s="14">
        <f t="shared" si="17"/>
        <v>6.25</v>
      </c>
    </row>
    <row r="61" spans="1:30" ht="12.75">
      <c r="A61" s="15" t="s">
        <v>1</v>
      </c>
      <c r="B61" s="15" t="s">
        <v>267</v>
      </c>
      <c r="C61" s="15" t="s">
        <v>8</v>
      </c>
      <c r="D61" s="19">
        <v>5</v>
      </c>
      <c r="E61" s="18" t="s">
        <v>648</v>
      </c>
      <c r="F61" s="18" t="s">
        <v>649</v>
      </c>
      <c r="H61"/>
      <c r="I61" s="30">
        <v>3</v>
      </c>
      <c r="J61" s="33"/>
      <c r="K61"/>
      <c r="L61" s="45"/>
      <c r="M61">
        <v>2</v>
      </c>
      <c r="N61">
        <v>1</v>
      </c>
      <c r="O61"/>
      <c r="P61"/>
      <c r="Q61" s="47">
        <v>2</v>
      </c>
      <c r="R61">
        <v>2.5</v>
      </c>
      <c r="S61" s="45">
        <v>0</v>
      </c>
      <c r="T61"/>
      <c r="U61">
        <v>1.5</v>
      </c>
      <c r="V61"/>
      <c r="W61"/>
      <c r="X61"/>
      <c r="Y61"/>
      <c r="Z61"/>
      <c r="AA61" s="1">
        <f t="shared" si="15"/>
        <v>7</v>
      </c>
      <c r="AB61" s="1">
        <f>AA61*3-1</f>
        <v>20</v>
      </c>
      <c r="AC61" s="13">
        <f t="shared" si="16"/>
        <v>12</v>
      </c>
      <c r="AD61" s="14">
        <f t="shared" si="17"/>
        <v>60</v>
      </c>
    </row>
    <row r="62" spans="1:30" ht="12.75">
      <c r="A62" s="15" t="s">
        <v>1</v>
      </c>
      <c r="B62" s="15" t="s">
        <v>267</v>
      </c>
      <c r="C62" s="15" t="s">
        <v>8</v>
      </c>
      <c r="D62" s="19">
        <v>5</v>
      </c>
      <c r="E62" s="18" t="s">
        <v>188</v>
      </c>
      <c r="F62" s="18" t="s">
        <v>649</v>
      </c>
      <c r="H62"/>
      <c r="I62" s="30">
        <v>3</v>
      </c>
      <c r="J62" s="33"/>
      <c r="K62"/>
      <c r="L62" s="45"/>
      <c r="M62"/>
      <c r="N62"/>
      <c r="O62"/>
      <c r="P62"/>
      <c r="Q62" s="47"/>
      <c r="R62"/>
      <c r="S62" s="45"/>
      <c r="T62"/>
      <c r="U62"/>
      <c r="V62"/>
      <c r="W62"/>
      <c r="X62"/>
      <c r="Y62"/>
      <c r="Z62"/>
      <c r="AA62" s="1">
        <f t="shared" si="15"/>
        <v>1</v>
      </c>
      <c r="AB62" s="1">
        <f>AA62*3</f>
        <v>3</v>
      </c>
      <c r="AC62" s="13">
        <f t="shared" si="16"/>
        <v>3</v>
      </c>
      <c r="AD62" s="14">
        <f t="shared" si="17"/>
        <v>100</v>
      </c>
    </row>
    <row r="63" spans="1:30" ht="12.75">
      <c r="A63" s="15" t="s">
        <v>1</v>
      </c>
      <c r="B63" s="15" t="s">
        <v>267</v>
      </c>
      <c r="C63" s="15" t="s">
        <v>8</v>
      </c>
      <c r="D63" s="19">
        <v>5</v>
      </c>
      <c r="E63" s="18" t="s">
        <v>652</v>
      </c>
      <c r="F63" s="18" t="s">
        <v>649</v>
      </c>
      <c r="H63"/>
      <c r="I63"/>
      <c r="J63"/>
      <c r="K63"/>
      <c r="L63"/>
      <c r="M63"/>
      <c r="N63">
        <v>0.5</v>
      </c>
      <c r="O63"/>
      <c r="P63"/>
      <c r="Q63" s="47">
        <v>0.5</v>
      </c>
      <c r="R63"/>
      <c r="S63" s="45">
        <v>1</v>
      </c>
      <c r="T63"/>
      <c r="U63"/>
      <c r="V63"/>
      <c r="W63"/>
      <c r="X63"/>
      <c r="Y63"/>
      <c r="Z63"/>
      <c r="AA63" s="1">
        <f t="shared" si="15"/>
        <v>3</v>
      </c>
      <c r="AB63" s="1">
        <f>AA63*3-1</f>
        <v>8</v>
      </c>
      <c r="AC63" s="13">
        <f t="shared" si="16"/>
        <v>2</v>
      </c>
      <c r="AD63" s="14">
        <f t="shared" si="17"/>
        <v>25</v>
      </c>
    </row>
    <row r="64" spans="1:30" ht="12.75">
      <c r="A64" s="15" t="s">
        <v>1</v>
      </c>
      <c r="B64" s="15" t="s">
        <v>267</v>
      </c>
      <c r="C64" s="15" t="s">
        <v>8</v>
      </c>
      <c r="D64" s="19">
        <v>5</v>
      </c>
      <c r="E64" s="18" t="s">
        <v>707</v>
      </c>
      <c r="F64" s="18" t="s">
        <v>106</v>
      </c>
      <c r="H64"/>
      <c r="I64"/>
      <c r="J64"/>
      <c r="K64"/>
      <c r="L64"/>
      <c r="M64"/>
      <c r="N64"/>
      <c r="O64"/>
      <c r="P64">
        <v>3</v>
      </c>
      <c r="Q64" s="47"/>
      <c r="R64"/>
      <c r="S64" s="45"/>
      <c r="T64">
        <v>0.5</v>
      </c>
      <c r="U64"/>
      <c r="V64"/>
      <c r="W64"/>
      <c r="X64"/>
      <c r="Y64"/>
      <c r="Z64"/>
      <c r="AA64" s="1">
        <f t="shared" si="15"/>
        <v>2</v>
      </c>
      <c r="AB64" s="1">
        <f>AA64*3</f>
        <v>6</v>
      </c>
      <c r="AC64" s="13">
        <f t="shared" si="16"/>
        <v>3.5</v>
      </c>
      <c r="AD64" s="14">
        <f t="shared" si="17"/>
        <v>58.333333333333336</v>
      </c>
    </row>
    <row r="65" spans="4:30" ht="12.75">
      <c r="D65" s="1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1">
        <f>SUM(AA56:AA64)</f>
        <v>42</v>
      </c>
      <c r="AD65" s="14"/>
    </row>
    <row r="66" spans="1:30" ht="12.75">
      <c r="A66" s="15" t="s">
        <v>1</v>
      </c>
      <c r="B66" s="15" t="s">
        <v>267</v>
      </c>
      <c r="C66" s="15" t="s">
        <v>65</v>
      </c>
      <c r="D66" s="19">
        <v>6</v>
      </c>
      <c r="E66" s="18" t="s">
        <v>22</v>
      </c>
      <c r="F66" s="18" t="s">
        <v>34</v>
      </c>
      <c r="H66"/>
      <c r="I66" s="30"/>
      <c r="J66"/>
      <c r="K66"/>
      <c r="L66"/>
      <c r="M66">
        <v>1</v>
      </c>
      <c r="N66">
        <v>0</v>
      </c>
      <c r="O66"/>
      <c r="P66"/>
      <c r="Q66"/>
      <c r="R66"/>
      <c r="S66"/>
      <c r="T66"/>
      <c r="U66"/>
      <c r="V66"/>
      <c r="W66"/>
      <c r="X66"/>
      <c r="Y66"/>
      <c r="Z66"/>
      <c r="AA66" s="1">
        <f>COUNT(H66:X66)</f>
        <v>2</v>
      </c>
      <c r="AB66" s="1">
        <f aca="true" t="shared" si="18" ref="AB66:AB71">AA66*3</f>
        <v>6</v>
      </c>
      <c r="AC66" s="13">
        <f>SUM(H66:X66)</f>
        <v>1</v>
      </c>
      <c r="AD66" s="14">
        <f>100*AC66/AB66</f>
        <v>16.666666666666668</v>
      </c>
    </row>
    <row r="67" spans="1:30" ht="12.75">
      <c r="A67" s="15" t="s">
        <v>1</v>
      </c>
      <c r="B67" s="15" t="s">
        <v>267</v>
      </c>
      <c r="C67" s="15" t="s">
        <v>65</v>
      </c>
      <c r="D67" s="19">
        <v>6</v>
      </c>
      <c r="E67" s="18" t="s">
        <v>31</v>
      </c>
      <c r="F67" s="18" t="s">
        <v>434</v>
      </c>
      <c r="G67" s="15" t="s">
        <v>65</v>
      </c>
      <c r="H67"/>
      <c r="I67" s="30"/>
      <c r="J67"/>
      <c r="K67"/>
      <c r="L67"/>
      <c r="M67"/>
      <c r="N67"/>
      <c r="O67"/>
      <c r="P67"/>
      <c r="Q67"/>
      <c r="R67">
        <v>1</v>
      </c>
      <c r="S67"/>
      <c r="T67"/>
      <c r="U67"/>
      <c r="V67"/>
      <c r="W67"/>
      <c r="X67"/>
      <c r="Y67"/>
      <c r="Z67"/>
      <c r="AA67" s="1">
        <f>COUNT(H67:X67)</f>
        <v>1</v>
      </c>
      <c r="AB67" s="1">
        <f t="shared" si="18"/>
        <v>3</v>
      </c>
      <c r="AC67" s="13">
        <f>SUM(H67:X67)</f>
        <v>1</v>
      </c>
      <c r="AD67" s="14">
        <f>100*AC67/AB67</f>
        <v>33.333333333333336</v>
      </c>
    </row>
    <row r="68" spans="1:30" ht="12.75">
      <c r="A68" s="15" t="s">
        <v>1</v>
      </c>
      <c r="B68" s="15" t="s">
        <v>267</v>
      </c>
      <c r="C68" s="15" t="s">
        <v>65</v>
      </c>
      <c r="D68" s="19">
        <v>6</v>
      </c>
      <c r="E68" s="18" t="s">
        <v>15</v>
      </c>
      <c r="F68" s="18" t="s">
        <v>588</v>
      </c>
      <c r="H68">
        <v>1</v>
      </c>
      <c r="I68" s="30"/>
      <c r="J68"/>
      <c r="K68">
        <v>0</v>
      </c>
      <c r="L68"/>
      <c r="M68"/>
      <c r="N68"/>
      <c r="O68">
        <v>0</v>
      </c>
      <c r="P68"/>
      <c r="Q68"/>
      <c r="R68"/>
      <c r="S68"/>
      <c r="T68"/>
      <c r="U68"/>
      <c r="V68"/>
      <c r="W68"/>
      <c r="X68"/>
      <c r="Y68"/>
      <c r="Z68"/>
      <c r="AA68" s="1">
        <f>COUNT(H68:X68)</f>
        <v>3</v>
      </c>
      <c r="AB68" s="1">
        <f t="shared" si="18"/>
        <v>9</v>
      </c>
      <c r="AC68" s="13">
        <f>SUM(H68:X68)</f>
        <v>1</v>
      </c>
      <c r="AD68" s="14">
        <f>100*AC68/AB68</f>
        <v>11.11111111111111</v>
      </c>
    </row>
    <row r="69" spans="1:30" ht="12.75">
      <c r="A69" s="15" t="s">
        <v>1</v>
      </c>
      <c r="B69" s="15" t="s">
        <v>267</v>
      </c>
      <c r="C69" s="15" t="s">
        <v>65</v>
      </c>
      <c r="D69" s="19">
        <v>6</v>
      </c>
      <c r="E69" s="18" t="s">
        <v>518</v>
      </c>
      <c r="F69" s="18" t="s">
        <v>519</v>
      </c>
      <c r="H69"/>
      <c r="I69" s="30"/>
      <c r="J69">
        <v>0.5</v>
      </c>
      <c r="K69"/>
      <c r="L69"/>
      <c r="M69">
        <v>1</v>
      </c>
      <c r="N69">
        <v>0</v>
      </c>
      <c r="O69">
        <v>0.5</v>
      </c>
      <c r="P69">
        <v>0</v>
      </c>
      <c r="Q69">
        <v>0</v>
      </c>
      <c r="R69"/>
      <c r="S69"/>
      <c r="T69"/>
      <c r="U69"/>
      <c r="V69"/>
      <c r="W69"/>
      <c r="X69"/>
      <c r="Y69"/>
      <c r="Z69"/>
      <c r="AA69" s="1">
        <f>COUNT(H69:X69)</f>
        <v>6</v>
      </c>
      <c r="AB69" s="1">
        <f t="shared" si="18"/>
        <v>18</v>
      </c>
      <c r="AC69" s="13">
        <f>SUM(H69:X69)</f>
        <v>2</v>
      </c>
      <c r="AD69" s="14">
        <f>100*AC69/AB69</f>
        <v>11.11111111111111</v>
      </c>
    </row>
    <row r="70" spans="1:30" ht="12.75">
      <c r="A70" s="15" t="s">
        <v>1</v>
      </c>
      <c r="B70" s="15" t="s">
        <v>267</v>
      </c>
      <c r="C70" s="15" t="s">
        <v>65</v>
      </c>
      <c r="D70" s="19">
        <v>6</v>
      </c>
      <c r="E70" s="18" t="s">
        <v>648</v>
      </c>
      <c r="F70" s="18" t="s">
        <v>649</v>
      </c>
      <c r="G70" s="15" t="s">
        <v>660</v>
      </c>
      <c r="H70">
        <v>1</v>
      </c>
      <c r="I70" s="30">
        <v>1.5</v>
      </c>
      <c r="J70">
        <v>1.5</v>
      </c>
      <c r="K70"/>
      <c r="L70">
        <v>1.5</v>
      </c>
      <c r="M70">
        <v>3</v>
      </c>
      <c r="N70"/>
      <c r="O70">
        <v>2</v>
      </c>
      <c r="P70"/>
      <c r="Q70"/>
      <c r="R70"/>
      <c r="S70"/>
      <c r="T70"/>
      <c r="U70"/>
      <c r="V70"/>
      <c r="W70"/>
      <c r="X70"/>
      <c r="Y70"/>
      <c r="Z70"/>
      <c r="AA70" s="1">
        <f aca="true" t="shared" si="19" ref="AA70:AA76">COUNT(H70:X70)</f>
        <v>6</v>
      </c>
      <c r="AB70" s="1">
        <f t="shared" si="18"/>
        <v>18</v>
      </c>
      <c r="AC70" s="13">
        <f aca="true" t="shared" si="20" ref="AC70:AC76">SUM(H70:X70)</f>
        <v>10.5</v>
      </c>
      <c r="AD70" s="14">
        <f aca="true" t="shared" si="21" ref="AD70:AD76">100*AC70/AB70</f>
        <v>58.333333333333336</v>
      </c>
    </row>
    <row r="71" spans="1:30" ht="12.75">
      <c r="A71" s="15" t="s">
        <v>1</v>
      </c>
      <c r="B71" s="15" t="s">
        <v>267</v>
      </c>
      <c r="C71" s="15" t="s">
        <v>65</v>
      </c>
      <c r="D71" s="19">
        <v>6</v>
      </c>
      <c r="E71" s="18" t="s">
        <v>652</v>
      </c>
      <c r="F71" s="18" t="s">
        <v>649</v>
      </c>
      <c r="H71" s="1">
        <v>1.5</v>
      </c>
      <c r="I71" s="39">
        <v>1.5</v>
      </c>
      <c r="K71" s="1">
        <v>0</v>
      </c>
      <c r="L71" s="1">
        <v>1</v>
      </c>
      <c r="P71" s="1">
        <v>2</v>
      </c>
      <c r="R71" s="1">
        <v>2</v>
      </c>
      <c r="AA71" s="1">
        <f t="shared" si="19"/>
        <v>6</v>
      </c>
      <c r="AB71" s="1">
        <f t="shared" si="18"/>
        <v>18</v>
      </c>
      <c r="AC71" s="13">
        <f t="shared" si="20"/>
        <v>8</v>
      </c>
      <c r="AD71" s="14">
        <f t="shared" si="21"/>
        <v>44.44444444444444</v>
      </c>
    </row>
    <row r="72" spans="1:30" ht="12.75">
      <c r="A72" s="15" t="s">
        <v>1</v>
      </c>
      <c r="B72" s="15" t="s">
        <v>267</v>
      </c>
      <c r="C72" s="15" t="s">
        <v>65</v>
      </c>
      <c r="D72" s="19">
        <v>6</v>
      </c>
      <c r="E72" s="18" t="s">
        <v>707</v>
      </c>
      <c r="F72" s="18" t="s">
        <v>106</v>
      </c>
      <c r="I72" s="39">
        <v>2.5</v>
      </c>
      <c r="J72" s="1">
        <v>2.5</v>
      </c>
      <c r="K72" s="1">
        <v>0</v>
      </c>
      <c r="AA72" s="1">
        <f t="shared" si="19"/>
        <v>3</v>
      </c>
      <c r="AB72" s="1">
        <f aca="true" t="shared" si="22" ref="AB72:AB77">AA72*3</f>
        <v>9</v>
      </c>
      <c r="AC72" s="13">
        <f t="shared" si="20"/>
        <v>5</v>
      </c>
      <c r="AD72" s="14">
        <f t="shared" si="21"/>
        <v>55.55555555555556</v>
      </c>
    </row>
    <row r="73" spans="1:30" ht="12.75">
      <c r="A73" s="15" t="s">
        <v>1</v>
      </c>
      <c r="B73" s="15" t="s">
        <v>267</v>
      </c>
      <c r="C73" s="15" t="s">
        <v>65</v>
      </c>
      <c r="D73" s="19">
        <v>6</v>
      </c>
      <c r="E73" s="18" t="s">
        <v>188</v>
      </c>
      <c r="F73" s="18" t="s">
        <v>649</v>
      </c>
      <c r="L73" s="1">
        <v>1.5</v>
      </c>
      <c r="R73" s="1">
        <v>2.5</v>
      </c>
      <c r="AA73" s="1">
        <f t="shared" si="19"/>
        <v>2</v>
      </c>
      <c r="AB73" s="1">
        <f t="shared" si="22"/>
        <v>6</v>
      </c>
      <c r="AC73" s="13">
        <f t="shared" si="20"/>
        <v>4</v>
      </c>
      <c r="AD73" s="14">
        <f t="shared" si="21"/>
        <v>66.66666666666667</v>
      </c>
    </row>
    <row r="74" spans="1:30" ht="12.75">
      <c r="A74" s="15" t="s">
        <v>1</v>
      </c>
      <c r="B74" s="15" t="s">
        <v>267</v>
      </c>
      <c r="C74" s="15" t="s">
        <v>65</v>
      </c>
      <c r="D74" s="19">
        <v>6</v>
      </c>
      <c r="E74" s="18" t="s">
        <v>60</v>
      </c>
      <c r="F74" s="18" t="s">
        <v>120</v>
      </c>
      <c r="N74" s="1">
        <v>0</v>
      </c>
      <c r="AA74" s="1">
        <f t="shared" si="19"/>
        <v>1</v>
      </c>
      <c r="AB74" s="1">
        <f t="shared" si="22"/>
        <v>3</v>
      </c>
      <c r="AC74" s="13">
        <f t="shared" si="20"/>
        <v>0</v>
      </c>
      <c r="AD74" s="14">
        <f t="shared" si="21"/>
        <v>0</v>
      </c>
    </row>
    <row r="75" spans="1:30" ht="12.75">
      <c r="A75" s="15" t="s">
        <v>1</v>
      </c>
      <c r="B75" s="15" t="s">
        <v>267</v>
      </c>
      <c r="C75" s="15" t="s">
        <v>65</v>
      </c>
      <c r="D75" s="19">
        <v>6</v>
      </c>
      <c r="E75" s="18" t="s">
        <v>15</v>
      </c>
      <c r="F75" s="18" t="s">
        <v>808</v>
      </c>
      <c r="P75" s="1">
        <v>0</v>
      </c>
      <c r="Q75" s="1">
        <v>1.5</v>
      </c>
      <c r="AA75" s="1">
        <f t="shared" si="19"/>
        <v>2</v>
      </c>
      <c r="AB75" s="1">
        <f t="shared" si="22"/>
        <v>6</v>
      </c>
      <c r="AC75" s="13">
        <f t="shared" si="20"/>
        <v>1.5</v>
      </c>
      <c r="AD75" s="14">
        <f t="shared" si="21"/>
        <v>25</v>
      </c>
    </row>
    <row r="76" spans="1:30" ht="12.75">
      <c r="A76" s="15" t="s">
        <v>1</v>
      </c>
      <c r="B76" s="15" t="s">
        <v>267</v>
      </c>
      <c r="C76" s="15" t="s">
        <v>65</v>
      </c>
      <c r="D76" s="19">
        <v>6</v>
      </c>
      <c r="E76" s="18" t="s">
        <v>250</v>
      </c>
      <c r="F76" s="18" t="s">
        <v>822</v>
      </c>
      <c r="Q76" s="1">
        <v>0</v>
      </c>
      <c r="AA76" s="1">
        <f t="shared" si="19"/>
        <v>1</v>
      </c>
      <c r="AB76" s="1">
        <f t="shared" si="22"/>
        <v>3</v>
      </c>
      <c r="AC76" s="13">
        <f t="shared" si="20"/>
        <v>0</v>
      </c>
      <c r="AD76" s="14">
        <f t="shared" si="21"/>
        <v>0</v>
      </c>
    </row>
    <row r="77" spans="27:28" ht="12.75">
      <c r="AA77" s="1">
        <f>SUM(AA66:AA76)</f>
        <v>33</v>
      </c>
      <c r="AB77" s="1">
        <f t="shared" si="22"/>
        <v>99</v>
      </c>
    </row>
  </sheetData>
  <sheetProtection/>
  <printOptions gridLines="1" horizontalCentered="1"/>
  <pageMargins left="0" right="0" top="0.984251968503937" bottom="0" header="0.5118110236220472" footer="0.5118110236220472"/>
  <pageSetup fitToHeight="2" orientation="portrait" paperSize="9" scale="99" r:id="rId1"/>
  <rowBreaks count="1" manualBreakCount="1">
    <brk id="42" max="2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B24" sqref="AB24"/>
    </sheetView>
  </sheetViews>
  <sheetFormatPr defaultColWidth="8.8515625" defaultRowHeight="12.75"/>
  <cols>
    <col min="1" max="1" width="6.00390625" style="15" customWidth="1"/>
    <col min="2" max="2" width="11.140625" style="15" customWidth="1"/>
    <col min="3" max="3" width="6.7109375" style="15" customWidth="1"/>
    <col min="4" max="4" width="4.7109375" style="15" customWidth="1"/>
    <col min="5" max="5" width="10.421875" style="18" customWidth="1"/>
    <col min="6" max="6" width="13.28125" style="18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H1" s="23"/>
      <c r="AC1" s="7"/>
    </row>
    <row r="2" ht="12.75">
      <c r="A2" s="18"/>
    </row>
    <row r="3" spans="1:30" s="8" customFormat="1" ht="15.75">
      <c r="A3" s="17" t="s">
        <v>646</v>
      </c>
      <c r="B3" s="11"/>
      <c r="C3" s="12"/>
      <c r="D3" s="12"/>
      <c r="E3" s="27"/>
      <c r="F3" s="27"/>
      <c r="G3" s="12"/>
      <c r="H3" s="24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553</v>
      </c>
      <c r="Y6" s="3" t="s">
        <v>246</v>
      </c>
      <c r="Z6" s="3" t="s">
        <v>322</v>
      </c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K7" s="1" t="s">
        <v>589</v>
      </c>
      <c r="O7" s="1" t="s">
        <v>498</v>
      </c>
      <c r="S7" s="1" t="s">
        <v>589</v>
      </c>
      <c r="U7" s="1" t="s">
        <v>589</v>
      </c>
      <c r="AA7" s="3" t="s">
        <v>179</v>
      </c>
      <c r="AB7" s="3" t="s">
        <v>179</v>
      </c>
      <c r="AC7" s="4" t="s">
        <v>180</v>
      </c>
    </row>
    <row r="8" spans="7:15" ht="12.75">
      <c r="G8" s="25" t="s">
        <v>644</v>
      </c>
      <c r="O8" s="15"/>
    </row>
    <row r="10" spans="1:30" ht="12.75">
      <c r="A10" s="15" t="s">
        <v>0</v>
      </c>
      <c r="B10" s="15" t="s">
        <v>645</v>
      </c>
      <c r="C10" s="19" t="s">
        <v>10</v>
      </c>
      <c r="D10" s="19">
        <v>6</v>
      </c>
      <c r="E10" s="18" t="s">
        <v>672</v>
      </c>
      <c r="F10" s="18" t="s">
        <v>74</v>
      </c>
      <c r="H10">
        <v>2</v>
      </c>
      <c r="I10" s="32">
        <v>1</v>
      </c>
      <c r="J10">
        <v>2.5</v>
      </c>
      <c r="K10">
        <v>2.5</v>
      </c>
      <c r="L10">
        <v>1</v>
      </c>
      <c r="M10">
        <v>1</v>
      </c>
      <c r="N10">
        <v>2.5</v>
      </c>
      <c r="O10"/>
      <c r="P10">
        <v>2.5</v>
      </c>
      <c r="Q10" s="36"/>
      <c r="R10">
        <v>1.5</v>
      </c>
      <c r="S10">
        <v>1.5</v>
      </c>
      <c r="T10"/>
      <c r="U10"/>
      <c r="V10"/>
      <c r="W10"/>
      <c r="X10"/>
      <c r="Y10"/>
      <c r="Z10"/>
      <c r="AA10" s="1">
        <f>COUNT(H10:Z10)</f>
        <v>10</v>
      </c>
      <c r="AB10" s="1">
        <f aca="true" t="shared" si="0" ref="AB10:AB22">AA10*3</f>
        <v>30</v>
      </c>
      <c r="AC10" s="13">
        <f>SUM(H10:Z10)</f>
        <v>18</v>
      </c>
      <c r="AD10" s="14">
        <f>100*AC10/AB10</f>
        <v>60</v>
      </c>
    </row>
    <row r="11" spans="5:30" ht="12.75">
      <c r="E11" t="s">
        <v>673</v>
      </c>
      <c r="F11" t="s">
        <v>674</v>
      </c>
      <c r="H11">
        <v>1</v>
      </c>
      <c r="I11" s="32">
        <v>2.5</v>
      </c>
      <c r="J11">
        <v>2</v>
      </c>
      <c r="K11">
        <v>2</v>
      </c>
      <c r="M11">
        <v>3</v>
      </c>
      <c r="N11">
        <v>3</v>
      </c>
      <c r="O11">
        <v>3</v>
      </c>
      <c r="P11">
        <v>3</v>
      </c>
      <c r="Q11" s="36"/>
      <c r="R11">
        <v>2</v>
      </c>
      <c r="AA11" s="1">
        <f>COUNT(H11:Z11)</f>
        <v>9</v>
      </c>
      <c r="AB11" s="1">
        <f t="shared" si="0"/>
        <v>27</v>
      </c>
      <c r="AC11" s="13">
        <f>SUM(H11:Z11)</f>
        <v>21.5</v>
      </c>
      <c r="AD11" s="14">
        <f>100*AC11/AB11</f>
        <v>79.62962962962963</v>
      </c>
    </row>
    <row r="12" spans="5:30" ht="12.75">
      <c r="E12" t="s">
        <v>313</v>
      </c>
      <c r="F12" t="s">
        <v>675</v>
      </c>
      <c r="H12">
        <v>1</v>
      </c>
      <c r="I12" s="32">
        <v>0</v>
      </c>
      <c r="J12">
        <v>1</v>
      </c>
      <c r="K12">
        <v>1</v>
      </c>
      <c r="L12">
        <v>0.5</v>
      </c>
      <c r="M12">
        <v>1</v>
      </c>
      <c r="N12">
        <v>2.5</v>
      </c>
      <c r="O12">
        <v>0</v>
      </c>
      <c r="P12">
        <v>2</v>
      </c>
      <c r="Q12" s="36"/>
      <c r="AA12" s="1">
        <f>COUNT(H12:Z12)</f>
        <v>9</v>
      </c>
      <c r="AB12" s="1">
        <f t="shared" si="0"/>
        <v>27</v>
      </c>
      <c r="AC12" s="13">
        <f>SUM(H12:Z12)</f>
        <v>9</v>
      </c>
      <c r="AD12" s="14">
        <f>100*AC12/AB12</f>
        <v>33.333333333333336</v>
      </c>
    </row>
    <row r="13" spans="5:30" ht="12.75">
      <c r="E13" s="18" t="s">
        <v>215</v>
      </c>
      <c r="F13" s="18" t="s">
        <v>722</v>
      </c>
      <c r="I13" s="32"/>
      <c r="L13">
        <v>0.5</v>
      </c>
      <c r="O13">
        <v>0</v>
      </c>
      <c r="Q13" s="36"/>
      <c r="R13">
        <v>0.5</v>
      </c>
      <c r="S13">
        <v>1</v>
      </c>
      <c r="AA13" s="1">
        <f>COUNT(H13:Z13)</f>
        <v>4</v>
      </c>
      <c r="AB13" s="1">
        <f t="shared" si="0"/>
        <v>12</v>
      </c>
      <c r="AC13" s="13">
        <f>SUM(H13:Z13)</f>
        <v>2</v>
      </c>
      <c r="AD13" s="14">
        <f>100*AC13/AB13</f>
        <v>16.666666666666668</v>
      </c>
    </row>
    <row r="14" spans="5:30" ht="12.75">
      <c r="E14" s="18" t="s">
        <v>321</v>
      </c>
      <c r="F14" s="18" t="s">
        <v>743</v>
      </c>
      <c r="I14" s="32"/>
      <c r="Q14" s="36"/>
      <c r="S14">
        <v>1.5</v>
      </c>
      <c r="AA14" s="1">
        <f>COUNT(H14:Z14)</f>
        <v>1</v>
      </c>
      <c r="AB14" s="1">
        <f t="shared" si="0"/>
        <v>3</v>
      </c>
      <c r="AC14" s="13">
        <f>SUM(H14:Z14)</f>
        <v>1.5</v>
      </c>
      <c r="AD14" s="14">
        <f>100*AC14/AB14</f>
        <v>50</v>
      </c>
    </row>
    <row r="15" spans="9:28" ht="12.75">
      <c r="I15" s="32"/>
      <c r="Q15" s="36"/>
      <c r="AA15" s="1">
        <f>SUM(AA10:AA14)</f>
        <v>33</v>
      </c>
      <c r="AB15" s="1">
        <f t="shared" si="0"/>
        <v>99</v>
      </c>
    </row>
    <row r="16" spans="1:30" ht="12.75">
      <c r="A16" s="15" t="s">
        <v>1</v>
      </c>
      <c r="B16" s="15" t="s">
        <v>645</v>
      </c>
      <c r="C16" s="15" t="s">
        <v>65</v>
      </c>
      <c r="D16" s="19">
        <v>6</v>
      </c>
      <c r="E16" s="18" t="s">
        <v>144</v>
      </c>
      <c r="F16" s="18" t="s">
        <v>74</v>
      </c>
      <c r="H16">
        <v>2</v>
      </c>
      <c r="I16" s="32">
        <v>1</v>
      </c>
      <c r="J16">
        <v>2.5</v>
      </c>
      <c r="K16"/>
      <c r="L16">
        <v>1</v>
      </c>
      <c r="M16"/>
      <c r="N16">
        <v>2.5</v>
      </c>
      <c r="O16"/>
      <c r="P16">
        <v>2.5</v>
      </c>
      <c r="Q16" s="36"/>
      <c r="R16">
        <v>1.5</v>
      </c>
      <c r="S16">
        <v>1.5</v>
      </c>
      <c r="T16"/>
      <c r="U16"/>
      <c r="V16"/>
      <c r="W16"/>
      <c r="X16"/>
      <c r="Y16"/>
      <c r="Z16"/>
      <c r="AA16" s="1">
        <f aca="true" t="shared" si="1" ref="AA16:AA21">COUNT(H16:Z16)</f>
        <v>8</v>
      </c>
      <c r="AB16" s="1">
        <f t="shared" si="0"/>
        <v>24</v>
      </c>
      <c r="AC16" s="13">
        <f aca="true" t="shared" si="2" ref="AC16:AC21">SUM(H16:Z16)</f>
        <v>14.5</v>
      </c>
      <c r="AD16" s="14">
        <f aca="true" t="shared" si="3" ref="AD16:AD21">100*AC16/AB16</f>
        <v>60.416666666666664</v>
      </c>
    </row>
    <row r="17" spans="5:30" ht="12.75">
      <c r="E17" s="18" t="s">
        <v>159</v>
      </c>
      <c r="F17" s="18" t="s">
        <v>584</v>
      </c>
      <c r="H17" s="22">
        <v>1</v>
      </c>
      <c r="I17" s="40"/>
      <c r="K17" s="1">
        <v>0.5</v>
      </c>
      <c r="L17">
        <v>0.5</v>
      </c>
      <c r="M17" s="1">
        <v>1</v>
      </c>
      <c r="N17" s="1">
        <v>2.5</v>
      </c>
      <c r="O17" s="1">
        <v>0</v>
      </c>
      <c r="Q17" s="37"/>
      <c r="AA17" s="1">
        <f t="shared" si="1"/>
        <v>6</v>
      </c>
      <c r="AB17" s="1">
        <f t="shared" si="0"/>
        <v>18</v>
      </c>
      <c r="AC17" s="13">
        <f t="shared" si="2"/>
        <v>5.5</v>
      </c>
      <c r="AD17" s="14">
        <f t="shared" si="3"/>
        <v>30.555555555555557</v>
      </c>
    </row>
    <row r="18" spans="5:30" ht="12.75">
      <c r="E18" s="18" t="s">
        <v>676</v>
      </c>
      <c r="F18" s="18" t="s">
        <v>677</v>
      </c>
      <c r="H18" s="22">
        <v>1</v>
      </c>
      <c r="I18" s="40"/>
      <c r="L18"/>
      <c r="Q18" s="37"/>
      <c r="AA18" s="1">
        <f t="shared" si="1"/>
        <v>1</v>
      </c>
      <c r="AB18" s="1">
        <f t="shared" si="0"/>
        <v>3</v>
      </c>
      <c r="AC18" s="13">
        <f t="shared" si="2"/>
        <v>1</v>
      </c>
      <c r="AD18" s="14">
        <f t="shared" si="3"/>
        <v>33.333333333333336</v>
      </c>
    </row>
    <row r="19" spans="5:30" ht="12.75">
      <c r="E19" s="18" t="s">
        <v>748</v>
      </c>
      <c r="F19" s="18" t="s">
        <v>722</v>
      </c>
      <c r="I19" s="40">
        <v>2.5</v>
      </c>
      <c r="J19" s="1">
        <v>2</v>
      </c>
      <c r="K19" s="1">
        <v>3</v>
      </c>
      <c r="L19">
        <v>0.5</v>
      </c>
      <c r="M19" s="1">
        <v>3</v>
      </c>
      <c r="N19" s="1">
        <v>3</v>
      </c>
      <c r="O19" s="1">
        <v>3</v>
      </c>
      <c r="P19" s="1">
        <v>3</v>
      </c>
      <c r="Q19" s="37"/>
      <c r="R19" s="1">
        <v>2</v>
      </c>
      <c r="AA19" s="1">
        <f t="shared" si="1"/>
        <v>9</v>
      </c>
      <c r="AB19" s="1">
        <f t="shared" si="0"/>
        <v>27</v>
      </c>
      <c r="AC19" s="13">
        <f t="shared" si="2"/>
        <v>22</v>
      </c>
      <c r="AD19" s="14">
        <f t="shared" si="3"/>
        <v>81.48148148148148</v>
      </c>
    </row>
    <row r="20" spans="4:30" ht="12.75">
      <c r="D20" s="19"/>
      <c r="E20" s="18" t="s">
        <v>749</v>
      </c>
      <c r="F20" s="18" t="s">
        <v>505</v>
      </c>
      <c r="I20" s="40">
        <v>0</v>
      </c>
      <c r="J20" s="1">
        <v>1</v>
      </c>
      <c r="K20" s="1">
        <v>0.5</v>
      </c>
      <c r="L20"/>
      <c r="M20" s="1">
        <v>1</v>
      </c>
      <c r="O20" s="1">
        <v>0</v>
      </c>
      <c r="P20" s="1">
        <v>2</v>
      </c>
      <c r="Q20" s="37"/>
      <c r="S20" s="1">
        <v>1.5</v>
      </c>
      <c r="AA20" s="1">
        <f t="shared" si="1"/>
        <v>7</v>
      </c>
      <c r="AB20" s="1">
        <f t="shared" si="0"/>
        <v>21</v>
      </c>
      <c r="AC20" s="13">
        <f t="shared" si="2"/>
        <v>6</v>
      </c>
      <c r="AD20" s="14">
        <f t="shared" si="3"/>
        <v>28.571428571428573</v>
      </c>
    </row>
    <row r="21" spans="3:30" ht="12.75">
      <c r="C21" s="19"/>
      <c r="D21" s="19"/>
      <c r="E21" s="18" t="s">
        <v>144</v>
      </c>
      <c r="F21" s="18" t="s">
        <v>830</v>
      </c>
      <c r="Q21" s="37"/>
      <c r="R21" s="1">
        <v>0.5</v>
      </c>
      <c r="S21" s="1">
        <v>1</v>
      </c>
      <c r="AA21" s="1">
        <f t="shared" si="1"/>
        <v>2</v>
      </c>
      <c r="AB21" s="1">
        <f t="shared" si="0"/>
        <v>6</v>
      </c>
      <c r="AC21" s="13">
        <f t="shared" si="2"/>
        <v>1.5</v>
      </c>
      <c r="AD21" s="14">
        <f t="shared" si="3"/>
        <v>25</v>
      </c>
    </row>
    <row r="22" spans="3:30" ht="12.75">
      <c r="C22" s="19"/>
      <c r="D22" s="19"/>
      <c r="AA22" s="1">
        <f>SUM(AA16:AA21)</f>
        <v>33</v>
      </c>
      <c r="AB22" s="1">
        <f t="shared" si="0"/>
        <v>99</v>
      </c>
      <c r="AC22" s="1"/>
      <c r="AD22" s="14"/>
    </row>
  </sheetData>
  <sheetProtection/>
  <printOptions gridLines="1" horizontalCentered="1"/>
  <pageMargins left="0" right="0" top="0.984251968503937" bottom="0" header="0.5118110236220472" footer="0.5118110236220472"/>
  <pageSetup fitToHeight="2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26">
      <selection activeCell="R45" sqref="R45"/>
    </sheetView>
  </sheetViews>
  <sheetFormatPr defaultColWidth="8.8515625" defaultRowHeight="12.75"/>
  <cols>
    <col min="1" max="1" width="6.00390625" style="15" customWidth="1"/>
    <col min="2" max="2" width="11.140625" style="15" customWidth="1"/>
    <col min="3" max="3" width="6.7109375" style="15" customWidth="1"/>
    <col min="4" max="4" width="4.7109375" style="15" customWidth="1"/>
    <col min="5" max="5" width="10.421875" style="18" customWidth="1"/>
    <col min="6" max="6" width="13.28125" style="18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H1" s="23"/>
      <c r="AC1" s="7"/>
    </row>
    <row r="2" ht="12.75">
      <c r="A2" s="18"/>
    </row>
    <row r="3" spans="1:30" s="8" customFormat="1" ht="15.75">
      <c r="A3" s="17" t="s">
        <v>210</v>
      </c>
      <c r="B3" s="11"/>
      <c r="C3" s="12"/>
      <c r="D3" s="12"/>
      <c r="E3" s="27"/>
      <c r="F3" s="27"/>
      <c r="G3" s="12"/>
      <c r="H3" s="24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553</v>
      </c>
      <c r="Y6" s="3" t="s">
        <v>246</v>
      </c>
      <c r="Z6" s="3" t="s">
        <v>322</v>
      </c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K7" s="1" t="s">
        <v>589</v>
      </c>
      <c r="O7" s="1" t="s">
        <v>498</v>
      </c>
      <c r="S7" s="1" t="s">
        <v>589</v>
      </c>
      <c r="U7" s="1" t="s">
        <v>589</v>
      </c>
      <c r="AA7" s="3" t="s">
        <v>179</v>
      </c>
      <c r="AB7" s="3" t="s">
        <v>179</v>
      </c>
      <c r="AC7" s="4" t="s">
        <v>180</v>
      </c>
    </row>
    <row r="8" spans="7:15" ht="12.75">
      <c r="G8" s="25" t="s">
        <v>644</v>
      </c>
      <c r="O8" s="15"/>
    </row>
    <row r="10" spans="1:30" ht="12.75">
      <c r="A10" s="15" t="s">
        <v>0</v>
      </c>
      <c r="B10" s="15" t="s">
        <v>268</v>
      </c>
      <c r="C10" s="19" t="s">
        <v>10</v>
      </c>
      <c r="D10" s="19">
        <v>2</v>
      </c>
      <c r="E10" s="18" t="s">
        <v>45</v>
      </c>
      <c r="F10" s="18" t="s">
        <v>51</v>
      </c>
      <c r="G10" s="15">
        <v>1</v>
      </c>
      <c r="H10">
        <v>2</v>
      </c>
      <c r="I10">
        <v>1.5</v>
      </c>
      <c r="J10">
        <v>3</v>
      </c>
      <c r="K10">
        <v>2.5</v>
      </c>
      <c r="L10">
        <v>2.5</v>
      </c>
      <c r="M10">
        <v>2</v>
      </c>
      <c r="N10">
        <v>1</v>
      </c>
      <c r="O10">
        <v>3</v>
      </c>
      <c r="P10">
        <v>2</v>
      </c>
      <c r="Q10" s="47">
        <v>1.5</v>
      </c>
      <c r="R10" s="32">
        <v>2.5</v>
      </c>
      <c r="S10">
        <v>1.5</v>
      </c>
      <c r="T10">
        <v>2</v>
      </c>
      <c r="U10">
        <v>1.5</v>
      </c>
      <c r="V10"/>
      <c r="W10"/>
      <c r="X10"/>
      <c r="Y10"/>
      <c r="Z10"/>
      <c r="AA10" s="1">
        <f aca="true" t="shared" si="0" ref="AA10:AA17">COUNT(H10:Z10)</f>
        <v>14</v>
      </c>
      <c r="AB10" s="1">
        <f aca="true" t="shared" si="1" ref="AB10:AB17">AA10*3</f>
        <v>42</v>
      </c>
      <c r="AC10" s="13">
        <f aca="true" t="shared" si="2" ref="AC10:AC17">SUM(H10:Z10)</f>
        <v>28.5</v>
      </c>
      <c r="AD10" s="14">
        <f aca="true" t="shared" si="3" ref="AD10:AD18">100*AC10/AB10</f>
        <v>67.85714285714286</v>
      </c>
    </row>
    <row r="11" spans="1:30" ht="12.75">
      <c r="A11" s="15" t="s">
        <v>0</v>
      </c>
      <c r="B11" s="15" t="s">
        <v>268</v>
      </c>
      <c r="C11" s="19" t="s">
        <v>10</v>
      </c>
      <c r="D11" s="19">
        <v>2</v>
      </c>
      <c r="E11" s="18" t="s">
        <v>25</v>
      </c>
      <c r="F11" s="18" t="s">
        <v>281</v>
      </c>
      <c r="G11" s="15">
        <v>1</v>
      </c>
      <c r="H11"/>
      <c r="I11"/>
      <c r="J11">
        <v>0.5</v>
      </c>
      <c r="K11">
        <v>0</v>
      </c>
      <c r="L11">
        <v>1</v>
      </c>
      <c r="M11">
        <v>1</v>
      </c>
      <c r="N11">
        <v>1.5</v>
      </c>
      <c r="O11">
        <v>1</v>
      </c>
      <c r="P11">
        <v>0.5</v>
      </c>
      <c r="Q11" s="47">
        <v>0</v>
      </c>
      <c r="R11"/>
      <c r="S11">
        <v>0.5</v>
      </c>
      <c r="T11">
        <v>1</v>
      </c>
      <c r="U11">
        <v>0.5</v>
      </c>
      <c r="V11"/>
      <c r="W11"/>
      <c r="X11"/>
      <c r="Y11"/>
      <c r="Z11"/>
      <c r="AA11" s="1">
        <f t="shared" si="0"/>
        <v>11</v>
      </c>
      <c r="AB11" s="1">
        <f t="shared" si="1"/>
        <v>33</v>
      </c>
      <c r="AC11" s="13">
        <f t="shared" si="2"/>
        <v>7.5</v>
      </c>
      <c r="AD11" s="14">
        <f t="shared" si="3"/>
        <v>22.727272727272727</v>
      </c>
    </row>
    <row r="12" spans="1:30" ht="12.75">
      <c r="A12" s="15" t="s">
        <v>0</v>
      </c>
      <c r="B12" s="15" t="s">
        <v>268</v>
      </c>
      <c r="C12" s="19" t="s">
        <v>10</v>
      </c>
      <c r="D12" s="19">
        <v>2</v>
      </c>
      <c r="E12" s="18" t="s">
        <v>350</v>
      </c>
      <c r="F12" s="18" t="s">
        <v>96</v>
      </c>
      <c r="G12" s="15">
        <v>1</v>
      </c>
      <c r="H12">
        <v>0.5</v>
      </c>
      <c r="I12">
        <v>1</v>
      </c>
      <c r="J12">
        <v>2.5</v>
      </c>
      <c r="K12">
        <v>0</v>
      </c>
      <c r="L12">
        <v>2.5</v>
      </c>
      <c r="M12">
        <v>2.5</v>
      </c>
      <c r="N12"/>
      <c r="O12">
        <v>1</v>
      </c>
      <c r="P12">
        <v>1</v>
      </c>
      <c r="Q12" s="47">
        <v>1</v>
      </c>
      <c r="R12"/>
      <c r="S12">
        <v>2</v>
      </c>
      <c r="T12"/>
      <c r="U12"/>
      <c r="V12"/>
      <c r="W12"/>
      <c r="X12"/>
      <c r="Y12"/>
      <c r="Z12"/>
      <c r="AA12" s="1">
        <f t="shared" si="0"/>
        <v>10</v>
      </c>
      <c r="AB12" s="1">
        <f t="shared" si="1"/>
        <v>30</v>
      </c>
      <c r="AC12" s="13">
        <f t="shared" si="2"/>
        <v>14</v>
      </c>
      <c r="AD12" s="14">
        <f t="shared" si="3"/>
        <v>46.666666666666664</v>
      </c>
    </row>
    <row r="13" spans="1:30" ht="12.75">
      <c r="A13" s="15" t="s">
        <v>0</v>
      </c>
      <c r="B13" s="15" t="s">
        <v>268</v>
      </c>
      <c r="C13" s="19" t="s">
        <v>10</v>
      </c>
      <c r="D13" s="19">
        <v>2</v>
      </c>
      <c r="E13" s="18" t="s">
        <v>19</v>
      </c>
      <c r="F13" s="18" t="s">
        <v>211</v>
      </c>
      <c r="G13" s="15" t="s">
        <v>8</v>
      </c>
      <c r="H13">
        <v>0</v>
      </c>
      <c r="I13">
        <v>0</v>
      </c>
      <c r="J13"/>
      <c r="K13"/>
      <c r="L13"/>
      <c r="M13"/>
      <c r="N13">
        <v>0</v>
      </c>
      <c r="O13"/>
      <c r="P13"/>
      <c r="Q13" s="47"/>
      <c r="R13"/>
      <c r="S13"/>
      <c r="T13"/>
      <c r="U13"/>
      <c r="V13"/>
      <c r="W13"/>
      <c r="X13"/>
      <c r="Y13"/>
      <c r="Z13"/>
      <c r="AA13" s="1">
        <f t="shared" si="0"/>
        <v>3</v>
      </c>
      <c r="AB13" s="1">
        <f t="shared" si="1"/>
        <v>9</v>
      </c>
      <c r="AC13" s="13">
        <f t="shared" si="2"/>
        <v>0</v>
      </c>
      <c r="AD13" s="14">
        <f t="shared" si="3"/>
        <v>0</v>
      </c>
    </row>
    <row r="14" spans="1:30" ht="12.75">
      <c r="A14" s="15" t="s">
        <v>0</v>
      </c>
      <c r="B14" s="15" t="s">
        <v>268</v>
      </c>
      <c r="C14" s="19" t="s">
        <v>10</v>
      </c>
      <c r="D14" s="19">
        <v>2</v>
      </c>
      <c r="E14" s="18" t="s">
        <v>354</v>
      </c>
      <c r="F14" s="18" t="s">
        <v>413</v>
      </c>
      <c r="G14" s="15" t="s">
        <v>8</v>
      </c>
      <c r="H14"/>
      <c r="I14"/>
      <c r="J14"/>
      <c r="K14"/>
      <c r="L14"/>
      <c r="M14"/>
      <c r="N14"/>
      <c r="O14"/>
      <c r="P14"/>
      <c r="Q14" s="47"/>
      <c r="R14">
        <v>3</v>
      </c>
      <c r="S14"/>
      <c r="T14"/>
      <c r="U14"/>
      <c r="V14"/>
      <c r="W14"/>
      <c r="X14"/>
      <c r="Y14"/>
      <c r="Z14"/>
      <c r="AA14" s="1">
        <f t="shared" si="0"/>
        <v>1</v>
      </c>
      <c r="AB14" s="1">
        <f t="shared" si="1"/>
        <v>3</v>
      </c>
      <c r="AC14" s="13">
        <f t="shared" si="2"/>
        <v>3</v>
      </c>
      <c r="AD14" s="14">
        <f t="shared" si="3"/>
        <v>100</v>
      </c>
    </row>
    <row r="15" spans="1:30" ht="12.75">
      <c r="A15" s="15" t="s">
        <v>0</v>
      </c>
      <c r="B15" s="15" t="s">
        <v>268</v>
      </c>
      <c r="C15" s="19" t="s">
        <v>10</v>
      </c>
      <c r="D15" s="19">
        <v>2</v>
      </c>
      <c r="E15" s="18" t="s">
        <v>817</v>
      </c>
      <c r="F15" s="18" t="s">
        <v>818</v>
      </c>
      <c r="H15"/>
      <c r="I15"/>
      <c r="J15"/>
      <c r="K15"/>
      <c r="L15"/>
      <c r="M15"/>
      <c r="N15"/>
      <c r="O15"/>
      <c r="P15"/>
      <c r="Q15"/>
      <c r="R15" s="34">
        <v>0</v>
      </c>
      <c r="S15"/>
      <c r="T15"/>
      <c r="U15"/>
      <c r="V15"/>
      <c r="W15"/>
      <c r="X15"/>
      <c r="Y15"/>
      <c r="Z15"/>
      <c r="AA15" s="1">
        <f t="shared" si="0"/>
        <v>1</v>
      </c>
      <c r="AB15" s="1">
        <f t="shared" si="1"/>
        <v>3</v>
      </c>
      <c r="AC15" s="13">
        <f t="shared" si="2"/>
        <v>0</v>
      </c>
      <c r="AD15" s="14">
        <f t="shared" si="3"/>
        <v>0</v>
      </c>
    </row>
    <row r="16" spans="1:30" ht="12.75">
      <c r="A16" s="15" t="s">
        <v>0</v>
      </c>
      <c r="B16" s="15" t="s">
        <v>268</v>
      </c>
      <c r="C16" s="19" t="s">
        <v>10</v>
      </c>
      <c r="D16" s="19">
        <v>2</v>
      </c>
      <c r="E16" s="18" t="s">
        <v>35</v>
      </c>
      <c r="F16" s="18" t="s">
        <v>167</v>
      </c>
      <c r="H16"/>
      <c r="I16"/>
      <c r="J16"/>
      <c r="K16"/>
      <c r="L16"/>
      <c r="M16"/>
      <c r="N16"/>
      <c r="O16"/>
      <c r="P16"/>
      <c r="Q16"/>
      <c r="R16"/>
      <c r="S16"/>
      <c r="T16">
        <v>2.5</v>
      </c>
      <c r="U16"/>
      <c r="V16"/>
      <c r="W16"/>
      <c r="X16"/>
      <c r="Y16"/>
      <c r="Z16"/>
      <c r="AA16" s="1">
        <f t="shared" si="0"/>
        <v>1</v>
      </c>
      <c r="AB16" s="1">
        <f t="shared" si="1"/>
        <v>3</v>
      </c>
      <c r="AC16" s="13">
        <f t="shared" si="2"/>
        <v>2.5</v>
      </c>
      <c r="AD16" s="14">
        <f t="shared" si="3"/>
        <v>83.33333333333333</v>
      </c>
    </row>
    <row r="17" spans="1:30" ht="12.75">
      <c r="A17" s="15" t="s">
        <v>0</v>
      </c>
      <c r="B17" s="15" t="s">
        <v>268</v>
      </c>
      <c r="C17" s="19" t="s">
        <v>10</v>
      </c>
      <c r="D17" s="19">
        <v>2</v>
      </c>
      <c r="E17" s="18" t="s">
        <v>86</v>
      </c>
      <c r="F17" s="18" t="s">
        <v>355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>
        <v>0</v>
      </c>
      <c r="V17"/>
      <c r="W17"/>
      <c r="X17"/>
      <c r="Y17"/>
      <c r="Z17"/>
      <c r="AA17" s="1">
        <f t="shared" si="0"/>
        <v>1</v>
      </c>
      <c r="AB17" s="1">
        <f t="shared" si="1"/>
        <v>3</v>
      </c>
      <c r="AC17" s="13">
        <f t="shared" si="2"/>
        <v>0</v>
      </c>
      <c r="AD17" s="14">
        <f t="shared" si="3"/>
        <v>0</v>
      </c>
    </row>
    <row r="18" spans="3:30" ht="12.75">
      <c r="C18" s="19"/>
      <c r="D18" s="19"/>
      <c r="H18"/>
      <c r="I18" s="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1">
        <f>SUM(AA10:AA17)</f>
        <v>42</v>
      </c>
      <c r="AB18" s="1">
        <f>SUM(AB10:AB14)</f>
        <v>117</v>
      </c>
      <c r="AC18" s="13">
        <f>SUM(AC10:AC14)</f>
        <v>53</v>
      </c>
      <c r="AD18" s="14">
        <f t="shared" si="3"/>
        <v>45.2991452991453</v>
      </c>
    </row>
    <row r="19" spans="1:30" ht="12.75">
      <c r="A19" s="15" t="s">
        <v>0</v>
      </c>
      <c r="B19" s="15" t="s">
        <v>268</v>
      </c>
      <c r="C19" s="15" t="s">
        <v>8</v>
      </c>
      <c r="D19" s="19">
        <v>3</v>
      </c>
      <c r="E19" s="18" t="s">
        <v>76</v>
      </c>
      <c r="F19" s="18" t="s">
        <v>212</v>
      </c>
      <c r="G19" s="15" t="s">
        <v>8</v>
      </c>
      <c r="H19"/>
      <c r="I19" s="35"/>
      <c r="J19"/>
      <c r="K19"/>
      <c r="L19"/>
      <c r="M19"/>
      <c r="N19"/>
      <c r="O19">
        <v>2.5</v>
      </c>
      <c r="P19"/>
      <c r="Q19"/>
      <c r="R19"/>
      <c r="S19"/>
      <c r="T19"/>
      <c r="U19" s="31"/>
      <c r="V19"/>
      <c r="W19"/>
      <c r="X19"/>
      <c r="Y19"/>
      <c r="Z19"/>
      <c r="AA19" s="1">
        <f aca="true" t="shared" si="4" ref="AA19:AA25">COUNT(H19:Z19)</f>
        <v>1</v>
      </c>
      <c r="AB19" s="1">
        <f aca="true" t="shared" si="5" ref="AB19:AB26">AA19*3</f>
        <v>3</v>
      </c>
      <c r="AC19" s="13">
        <f aca="true" t="shared" si="6" ref="AC19:AC25">SUM(H19:Z19)</f>
        <v>2.5</v>
      </c>
      <c r="AD19" s="14">
        <f aca="true" t="shared" si="7" ref="AD19:AD25">100*AC19/AB19</f>
        <v>83.33333333333333</v>
      </c>
    </row>
    <row r="20" spans="1:30" ht="12.75">
      <c r="A20" s="15" t="s">
        <v>0</v>
      </c>
      <c r="B20" s="15" t="s">
        <v>268</v>
      </c>
      <c r="C20" s="15" t="s">
        <v>8</v>
      </c>
      <c r="D20" s="19">
        <v>3</v>
      </c>
      <c r="E20" s="18" t="s">
        <v>19</v>
      </c>
      <c r="F20" s="18" t="s">
        <v>211</v>
      </c>
      <c r="G20" s="15" t="s">
        <v>8</v>
      </c>
      <c r="H20">
        <v>1</v>
      </c>
      <c r="I20" s="35"/>
      <c r="J20">
        <v>1</v>
      </c>
      <c r="K20">
        <v>0</v>
      </c>
      <c r="L20">
        <v>0</v>
      </c>
      <c r="M20">
        <v>0.5</v>
      </c>
      <c r="N20">
        <v>0</v>
      </c>
      <c r="O20">
        <v>0.5</v>
      </c>
      <c r="P20">
        <v>0.5</v>
      </c>
      <c r="Q20">
        <v>0</v>
      </c>
      <c r="R20">
        <v>0</v>
      </c>
      <c r="S20">
        <v>0</v>
      </c>
      <c r="T20">
        <v>1</v>
      </c>
      <c r="U20" s="31">
        <v>0</v>
      </c>
      <c r="V20"/>
      <c r="W20"/>
      <c r="X20"/>
      <c r="Y20"/>
      <c r="Z20"/>
      <c r="AA20" s="1">
        <f t="shared" si="4"/>
        <v>13</v>
      </c>
      <c r="AB20" s="1">
        <f>AA20*3-2</f>
        <v>37</v>
      </c>
      <c r="AC20" s="13">
        <f t="shared" si="6"/>
        <v>4.5</v>
      </c>
      <c r="AD20" s="14">
        <f t="shared" si="7"/>
        <v>12.162162162162161</v>
      </c>
    </row>
    <row r="21" spans="1:30" ht="12.75">
      <c r="A21" s="15" t="s">
        <v>0</v>
      </c>
      <c r="B21" s="15" t="s">
        <v>268</v>
      </c>
      <c r="C21" s="15" t="s">
        <v>8</v>
      </c>
      <c r="D21" s="19">
        <v>3</v>
      </c>
      <c r="E21" s="18" t="s">
        <v>354</v>
      </c>
      <c r="F21" s="18" t="s">
        <v>413</v>
      </c>
      <c r="G21" s="15" t="s">
        <v>8</v>
      </c>
      <c r="H21"/>
      <c r="I21" s="35"/>
      <c r="J21"/>
      <c r="K21"/>
      <c r="L21"/>
      <c r="M21"/>
      <c r="N21"/>
      <c r="O21"/>
      <c r="P21">
        <v>1</v>
      </c>
      <c r="Q21"/>
      <c r="R21"/>
      <c r="S21"/>
      <c r="T21"/>
      <c r="U21" s="31"/>
      <c r="V21"/>
      <c r="W21"/>
      <c r="X21"/>
      <c r="Y21"/>
      <c r="Z21"/>
      <c r="AA21" s="1">
        <f t="shared" si="4"/>
        <v>1</v>
      </c>
      <c r="AB21" s="1">
        <f t="shared" si="5"/>
        <v>3</v>
      </c>
      <c r="AC21" s="13">
        <f t="shared" si="6"/>
        <v>1</v>
      </c>
      <c r="AD21" s="14">
        <f t="shared" si="7"/>
        <v>33.333333333333336</v>
      </c>
    </row>
    <row r="22" spans="1:30" ht="12.75">
      <c r="A22" s="15" t="s">
        <v>0</v>
      </c>
      <c r="B22" s="15" t="s">
        <v>268</v>
      </c>
      <c r="C22" s="15" t="s">
        <v>8</v>
      </c>
      <c r="D22" s="19">
        <v>3</v>
      </c>
      <c r="E22" s="18" t="s">
        <v>35</v>
      </c>
      <c r="F22" s="18" t="s">
        <v>167</v>
      </c>
      <c r="G22" s="15" t="s">
        <v>65</v>
      </c>
      <c r="H22"/>
      <c r="I22" s="35"/>
      <c r="J22"/>
      <c r="K22"/>
      <c r="L22">
        <v>2</v>
      </c>
      <c r="M22">
        <v>3</v>
      </c>
      <c r="N22">
        <v>0.5</v>
      </c>
      <c r="O22"/>
      <c r="P22">
        <v>1</v>
      </c>
      <c r="Q22">
        <v>1</v>
      </c>
      <c r="R22">
        <v>2</v>
      </c>
      <c r="S22">
        <v>0</v>
      </c>
      <c r="T22"/>
      <c r="U22" s="31"/>
      <c r="V22"/>
      <c r="W22"/>
      <c r="X22"/>
      <c r="Y22"/>
      <c r="Z22"/>
      <c r="AA22" s="1">
        <f t="shared" si="4"/>
        <v>7</v>
      </c>
      <c r="AB22" s="1">
        <f t="shared" si="5"/>
        <v>21</v>
      </c>
      <c r="AC22" s="13">
        <f t="shared" si="6"/>
        <v>9.5</v>
      </c>
      <c r="AD22" s="14">
        <f t="shared" si="7"/>
        <v>45.23809523809524</v>
      </c>
    </row>
    <row r="23" spans="1:30" ht="12.75">
      <c r="A23" s="15" t="s">
        <v>0</v>
      </c>
      <c r="B23" s="15" t="s">
        <v>268</v>
      </c>
      <c r="C23" s="15" t="s">
        <v>8</v>
      </c>
      <c r="D23" s="19">
        <v>3</v>
      </c>
      <c r="E23" s="18" t="s">
        <v>39</v>
      </c>
      <c r="F23" s="18" t="s">
        <v>591</v>
      </c>
      <c r="G23" s="15" t="s">
        <v>65</v>
      </c>
      <c r="H23">
        <v>2</v>
      </c>
      <c r="I23" s="35"/>
      <c r="J23">
        <v>0.5</v>
      </c>
      <c r="K23"/>
      <c r="L23">
        <v>0</v>
      </c>
      <c r="M23">
        <v>0.5</v>
      </c>
      <c r="N23">
        <v>0</v>
      </c>
      <c r="O23"/>
      <c r="P23"/>
      <c r="Q23"/>
      <c r="R23"/>
      <c r="S23"/>
      <c r="T23">
        <v>0</v>
      </c>
      <c r="U23" s="31">
        <v>0</v>
      </c>
      <c r="V23"/>
      <c r="W23"/>
      <c r="X23"/>
      <c r="Y23"/>
      <c r="Z23"/>
      <c r="AA23" s="1">
        <f t="shared" si="4"/>
        <v>7</v>
      </c>
      <c r="AB23" s="1">
        <f>AA23*3-2</f>
        <v>19</v>
      </c>
      <c r="AC23" s="13">
        <f t="shared" si="6"/>
        <v>3</v>
      </c>
      <c r="AD23" s="14">
        <f t="shared" si="7"/>
        <v>15.789473684210526</v>
      </c>
    </row>
    <row r="24" spans="1:30" ht="12.75">
      <c r="A24" s="15" t="s">
        <v>0</v>
      </c>
      <c r="B24" s="15" t="s">
        <v>268</v>
      </c>
      <c r="C24" s="15" t="s">
        <v>8</v>
      </c>
      <c r="D24" s="19">
        <v>3</v>
      </c>
      <c r="E24" s="18" t="s">
        <v>292</v>
      </c>
      <c r="F24" s="18" t="s">
        <v>191</v>
      </c>
      <c r="G24" s="15" t="s">
        <v>65</v>
      </c>
      <c r="H24"/>
      <c r="I24" s="35"/>
      <c r="J24">
        <v>0</v>
      </c>
      <c r="K24">
        <v>1.5</v>
      </c>
      <c r="L24"/>
      <c r="M24"/>
      <c r="N24"/>
      <c r="O24"/>
      <c r="P24"/>
      <c r="Q24"/>
      <c r="R24"/>
      <c r="S24"/>
      <c r="T24"/>
      <c r="U24" s="31"/>
      <c r="V24"/>
      <c r="W24"/>
      <c r="X24"/>
      <c r="Y24"/>
      <c r="Z24"/>
      <c r="AA24" s="1">
        <f t="shared" si="4"/>
        <v>2</v>
      </c>
      <c r="AB24" s="1">
        <f t="shared" si="5"/>
        <v>6</v>
      </c>
      <c r="AC24" s="13">
        <f t="shared" si="6"/>
        <v>1.5</v>
      </c>
      <c r="AD24" s="14">
        <f t="shared" si="7"/>
        <v>25</v>
      </c>
    </row>
    <row r="25" spans="1:30" ht="12.75">
      <c r="A25" s="15" t="s">
        <v>0</v>
      </c>
      <c r="B25" s="15" t="s">
        <v>268</v>
      </c>
      <c r="C25" s="15" t="s">
        <v>8</v>
      </c>
      <c r="D25" s="19">
        <v>3</v>
      </c>
      <c r="E25" s="18" t="s">
        <v>325</v>
      </c>
      <c r="F25" s="18" t="s">
        <v>355</v>
      </c>
      <c r="H25"/>
      <c r="I25" s="35"/>
      <c r="J25"/>
      <c r="K25"/>
      <c r="L25"/>
      <c r="M25"/>
      <c r="N25"/>
      <c r="O25"/>
      <c r="P25"/>
      <c r="Q25"/>
      <c r="R25"/>
      <c r="S25"/>
      <c r="T25">
        <v>1</v>
      </c>
      <c r="U25" s="31"/>
      <c r="V25"/>
      <c r="W25"/>
      <c r="X25"/>
      <c r="Y25"/>
      <c r="Z25"/>
      <c r="AA25" s="1">
        <f t="shared" si="4"/>
        <v>1</v>
      </c>
      <c r="AB25" s="1">
        <f t="shared" si="5"/>
        <v>3</v>
      </c>
      <c r="AC25" s="13">
        <f t="shared" si="6"/>
        <v>1</v>
      </c>
      <c r="AD25" s="14">
        <f t="shared" si="7"/>
        <v>33.333333333333336</v>
      </c>
    </row>
    <row r="26" spans="1:30" ht="12.75">
      <c r="A26" s="15" t="s">
        <v>0</v>
      </c>
      <c r="B26" s="15" t="s">
        <v>268</v>
      </c>
      <c r="C26" s="15" t="s">
        <v>8</v>
      </c>
      <c r="D26" s="19">
        <v>3</v>
      </c>
      <c r="E26" s="18" t="s">
        <v>25</v>
      </c>
      <c r="F26" s="18" t="s">
        <v>281</v>
      </c>
      <c r="G26" s="15">
        <v>1</v>
      </c>
      <c r="H26">
        <v>1.5</v>
      </c>
      <c r="I26" s="35"/>
      <c r="J26"/>
      <c r="K26"/>
      <c r="L26"/>
      <c r="M26"/>
      <c r="N26"/>
      <c r="O26"/>
      <c r="P26"/>
      <c r="Q26"/>
      <c r="R26"/>
      <c r="S26"/>
      <c r="T26"/>
      <c r="U26" s="31"/>
      <c r="V26"/>
      <c r="W26"/>
      <c r="X26"/>
      <c r="Y26"/>
      <c r="Z26"/>
      <c r="AA26" s="1">
        <f>COUNT(H26:Z26)</f>
        <v>1</v>
      </c>
      <c r="AB26" s="1">
        <f t="shared" si="5"/>
        <v>3</v>
      </c>
      <c r="AC26" s="13">
        <f>SUM(H26:Z26)</f>
        <v>1.5</v>
      </c>
      <c r="AD26" s="14">
        <f>100*AC26/AB26</f>
        <v>50</v>
      </c>
    </row>
    <row r="27" spans="1:30" ht="12.75">
      <c r="A27" s="15" t="s">
        <v>0</v>
      </c>
      <c r="B27" s="15" t="s">
        <v>268</v>
      </c>
      <c r="C27" s="15" t="s">
        <v>8</v>
      </c>
      <c r="D27" s="19">
        <v>3</v>
      </c>
      <c r="E27" s="18" t="s">
        <v>35</v>
      </c>
      <c r="F27" s="18" t="s">
        <v>167</v>
      </c>
      <c r="G27" s="15" t="s">
        <v>65</v>
      </c>
      <c r="H27"/>
      <c r="I27"/>
      <c r="J27"/>
      <c r="K27">
        <v>0.5</v>
      </c>
      <c r="L27"/>
      <c r="M27"/>
      <c r="N27"/>
      <c r="O27"/>
      <c r="P27"/>
      <c r="Q27"/>
      <c r="R27"/>
      <c r="S27"/>
      <c r="T27"/>
      <c r="U27" s="31"/>
      <c r="V27"/>
      <c r="W27"/>
      <c r="X27"/>
      <c r="Y27"/>
      <c r="Z27"/>
      <c r="AA27" s="1">
        <f>COUNT(H27:Z27)</f>
        <v>1</v>
      </c>
      <c r="AB27" s="1">
        <f>AA27*3</f>
        <v>3</v>
      </c>
      <c r="AC27" s="13">
        <f>SUM(H27:Z27)</f>
        <v>0.5</v>
      </c>
      <c r="AD27" s="14">
        <f>100*AC27/AB27</f>
        <v>16.666666666666668</v>
      </c>
    </row>
    <row r="28" spans="1:30" ht="12.75">
      <c r="A28" s="15" t="s">
        <v>0</v>
      </c>
      <c r="B28" s="15" t="s">
        <v>268</v>
      </c>
      <c r="C28" s="15" t="s">
        <v>8</v>
      </c>
      <c r="D28" s="19">
        <v>3</v>
      </c>
      <c r="E28" s="18" t="s">
        <v>320</v>
      </c>
      <c r="F28" s="18" t="s">
        <v>658</v>
      </c>
      <c r="H28"/>
      <c r="I28"/>
      <c r="J28"/>
      <c r="K28"/>
      <c r="L28"/>
      <c r="M28"/>
      <c r="N28"/>
      <c r="O28">
        <v>0</v>
      </c>
      <c r="P28"/>
      <c r="Q28"/>
      <c r="R28"/>
      <c r="S28"/>
      <c r="T28"/>
      <c r="U28" s="31"/>
      <c r="V28"/>
      <c r="W28"/>
      <c r="X28"/>
      <c r="Y28"/>
      <c r="Z28"/>
      <c r="AA28" s="1">
        <f>COUNT(H28:Z28)</f>
        <v>1</v>
      </c>
      <c r="AB28" s="1">
        <f>AA28*3</f>
        <v>3</v>
      </c>
      <c r="AC28" s="13">
        <f>SUM(H28:Z28)</f>
        <v>0</v>
      </c>
      <c r="AD28" s="14">
        <f>100*AC28/AB28</f>
        <v>0</v>
      </c>
    </row>
    <row r="29" spans="1:30" ht="12.75">
      <c r="A29" s="15" t="s">
        <v>0</v>
      </c>
      <c r="B29" s="15" t="s">
        <v>268</v>
      </c>
      <c r="C29" s="15" t="s">
        <v>8</v>
      </c>
      <c r="D29" s="19">
        <v>3</v>
      </c>
      <c r="E29" s="18" t="s">
        <v>325</v>
      </c>
      <c r="F29" s="18" t="s">
        <v>823</v>
      </c>
      <c r="H29"/>
      <c r="I29"/>
      <c r="J29"/>
      <c r="K29"/>
      <c r="L29"/>
      <c r="M29"/>
      <c r="N29"/>
      <c r="O29"/>
      <c r="P29"/>
      <c r="Q29">
        <v>0</v>
      </c>
      <c r="R29">
        <v>0</v>
      </c>
      <c r="S29">
        <v>0</v>
      </c>
      <c r="T29"/>
      <c r="U29" s="31"/>
      <c r="V29"/>
      <c r="W29"/>
      <c r="X29"/>
      <c r="Y29"/>
      <c r="Z29"/>
      <c r="AA29" s="1">
        <f>COUNT(H29:Z29)</f>
        <v>3</v>
      </c>
      <c r="AB29" s="1">
        <f>AA29*3</f>
        <v>9</v>
      </c>
      <c r="AC29" s="13">
        <f>SUM(H29:Z29)</f>
        <v>0</v>
      </c>
      <c r="AD29" s="14">
        <f>100*AC29/AB29</f>
        <v>0</v>
      </c>
    </row>
    <row r="30" spans="1:30" ht="12.75">
      <c r="A30" s="15" t="s">
        <v>0</v>
      </c>
      <c r="B30" s="15" t="s">
        <v>268</v>
      </c>
      <c r="C30" s="15" t="s">
        <v>8</v>
      </c>
      <c r="D30" s="19">
        <v>3</v>
      </c>
      <c r="E30" s="18" t="s">
        <v>25</v>
      </c>
      <c r="F30" s="18" t="s">
        <v>596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 s="31">
        <v>0</v>
      </c>
      <c r="V30"/>
      <c r="W30"/>
      <c r="X30"/>
      <c r="Y30"/>
      <c r="Z30"/>
      <c r="AA30" s="1">
        <f>COUNT(H30:Z30)</f>
        <v>1</v>
      </c>
      <c r="AB30" s="1">
        <f>AA30*3-2</f>
        <v>1</v>
      </c>
      <c r="AC30" s="13">
        <f>SUM(H30:Z30)</f>
        <v>0</v>
      </c>
      <c r="AD30" s="14">
        <f>100*AC30/AB30</f>
        <v>0</v>
      </c>
    </row>
    <row r="31" spans="3:30" ht="12.75">
      <c r="C31" s="19"/>
      <c r="D31" s="1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1">
        <f>SUM(AA19:AA30)</f>
        <v>39</v>
      </c>
      <c r="AB31" s="1">
        <f>AA31*3-2</f>
        <v>115</v>
      </c>
      <c r="AD31" s="14"/>
    </row>
    <row r="32" spans="1:30" ht="12.75">
      <c r="A32" s="15" t="s">
        <v>0</v>
      </c>
      <c r="B32" s="15" t="s">
        <v>268</v>
      </c>
      <c r="C32" s="15" t="s">
        <v>65</v>
      </c>
      <c r="D32" s="19">
        <v>6</v>
      </c>
      <c r="E32" s="18" t="s">
        <v>655</v>
      </c>
      <c r="F32" s="18" t="s">
        <v>656</v>
      </c>
      <c r="H32">
        <v>0</v>
      </c>
      <c r="I32" s="33">
        <v>0</v>
      </c>
      <c r="J32">
        <v>2</v>
      </c>
      <c r="K32">
        <v>2.5</v>
      </c>
      <c r="L32"/>
      <c r="M32" s="31">
        <v>0</v>
      </c>
      <c r="N32">
        <v>2</v>
      </c>
      <c r="O32" s="30"/>
      <c r="P32"/>
      <c r="Q32">
        <v>2.5</v>
      </c>
      <c r="R32">
        <v>1.5</v>
      </c>
      <c r="S32">
        <v>3</v>
      </c>
      <c r="T32"/>
      <c r="U32"/>
      <c r="V32"/>
      <c r="W32"/>
      <c r="X32"/>
      <c r="Y32"/>
      <c r="Z32"/>
      <c r="AA32" s="1">
        <f>COUNT(H32:Z32)</f>
        <v>9</v>
      </c>
      <c r="AB32" s="1">
        <f>AA32*3-3</f>
        <v>24</v>
      </c>
      <c r="AC32" s="13">
        <f>SUM(H32:Z32)</f>
        <v>13.5</v>
      </c>
      <c r="AD32" s="14">
        <f>100*AC32/AB32</f>
        <v>56.25</v>
      </c>
    </row>
    <row r="33" spans="1:30" ht="12.75">
      <c r="A33" s="15" t="s">
        <v>0</v>
      </c>
      <c r="B33" s="15" t="s">
        <v>268</v>
      </c>
      <c r="C33" s="15" t="s">
        <v>65</v>
      </c>
      <c r="D33" s="19">
        <v>6</v>
      </c>
      <c r="E33" s="18" t="s">
        <v>320</v>
      </c>
      <c r="F33" s="18" t="s">
        <v>658</v>
      </c>
      <c r="H33">
        <v>0</v>
      </c>
      <c r="I33" s="33">
        <v>0</v>
      </c>
      <c r="J33">
        <v>0</v>
      </c>
      <c r="K33"/>
      <c r="L33"/>
      <c r="M33" s="31"/>
      <c r="N33"/>
      <c r="O33" s="30"/>
      <c r="P33">
        <v>1</v>
      </c>
      <c r="Q33">
        <v>2</v>
      </c>
      <c r="R33">
        <v>0.5</v>
      </c>
      <c r="S33">
        <v>1</v>
      </c>
      <c r="T33"/>
      <c r="U33"/>
      <c r="V33"/>
      <c r="W33"/>
      <c r="X33"/>
      <c r="Y33"/>
      <c r="Z33"/>
      <c r="AA33" s="1">
        <f>COUNT(H33:Z33)</f>
        <v>7</v>
      </c>
      <c r="AB33" s="1">
        <f>AA33*3-1</f>
        <v>20</v>
      </c>
      <c r="AC33" s="13">
        <f>SUM(H33:Z33)</f>
        <v>4.5</v>
      </c>
      <c r="AD33" s="14">
        <f>100*AC33/AB33</f>
        <v>22.5</v>
      </c>
    </row>
    <row r="34" spans="1:30" ht="12.75">
      <c r="A34" s="15" t="s">
        <v>0</v>
      </c>
      <c r="B34" s="15" t="s">
        <v>268</v>
      </c>
      <c r="C34" s="15" t="s">
        <v>65</v>
      </c>
      <c r="D34" s="19">
        <v>6</v>
      </c>
      <c r="E34" s="18" t="s">
        <v>182</v>
      </c>
      <c r="F34" s="18" t="s">
        <v>659</v>
      </c>
      <c r="H34">
        <v>2</v>
      </c>
      <c r="I34" s="33">
        <v>0.5</v>
      </c>
      <c r="J34"/>
      <c r="K34">
        <v>2</v>
      </c>
      <c r="L34"/>
      <c r="M34" s="31">
        <v>0</v>
      </c>
      <c r="N34">
        <v>1.5</v>
      </c>
      <c r="O34" s="30"/>
      <c r="P34">
        <v>2</v>
      </c>
      <c r="Q34">
        <v>3</v>
      </c>
      <c r="R34">
        <v>3</v>
      </c>
      <c r="S34">
        <v>2.5</v>
      </c>
      <c r="T34"/>
      <c r="U34"/>
      <c r="V34"/>
      <c r="W34"/>
      <c r="X34"/>
      <c r="Y34"/>
      <c r="Z34"/>
      <c r="AA34" s="1">
        <f>COUNT(H34:Z34)</f>
        <v>9</v>
      </c>
      <c r="AB34" s="1">
        <f>AA34*3-3</f>
        <v>24</v>
      </c>
      <c r="AC34" s="13">
        <f>SUM(H34:Z34)</f>
        <v>16.5</v>
      </c>
      <c r="AD34" s="14">
        <f>100*AC34/AB34</f>
        <v>68.75</v>
      </c>
    </row>
    <row r="35" spans="1:30" ht="12.75">
      <c r="A35" s="15" t="s">
        <v>0</v>
      </c>
      <c r="B35" s="15" t="s">
        <v>268</v>
      </c>
      <c r="C35" s="15" t="s">
        <v>65</v>
      </c>
      <c r="D35" s="19">
        <v>6</v>
      </c>
      <c r="E35" s="18" t="s">
        <v>165</v>
      </c>
      <c r="F35" s="18" t="s">
        <v>721</v>
      </c>
      <c r="H35"/>
      <c r="I35" s="33"/>
      <c r="J35">
        <v>0</v>
      </c>
      <c r="K35"/>
      <c r="L35"/>
      <c r="M35" s="31"/>
      <c r="N35"/>
      <c r="O35" s="30"/>
      <c r="P35"/>
      <c r="Q35"/>
      <c r="R35"/>
      <c r="S35"/>
      <c r="T35"/>
      <c r="U35"/>
      <c r="V35"/>
      <c r="W35"/>
      <c r="X35"/>
      <c r="Y35"/>
      <c r="Z35"/>
      <c r="AA35" s="1">
        <f>COUNT(H35:Z35)</f>
        <v>1</v>
      </c>
      <c r="AB35" s="1">
        <f>AA35*3</f>
        <v>3</v>
      </c>
      <c r="AC35" s="13">
        <f>SUM(H35:Z35)</f>
        <v>0</v>
      </c>
      <c r="AD35" s="14">
        <f>100*AC35/AB35</f>
        <v>0</v>
      </c>
    </row>
    <row r="36" spans="1:30" ht="12.75">
      <c r="A36" s="15" t="s">
        <v>0</v>
      </c>
      <c r="B36" s="15" t="s">
        <v>268</v>
      </c>
      <c r="C36" s="15" t="s">
        <v>65</v>
      </c>
      <c r="D36" s="19">
        <v>6</v>
      </c>
      <c r="E36" s="18" t="s">
        <v>616</v>
      </c>
      <c r="F36" s="18" t="s">
        <v>141</v>
      </c>
      <c r="H36"/>
      <c r="I36" s="33"/>
      <c r="J36"/>
      <c r="K36">
        <v>2.5</v>
      </c>
      <c r="L36"/>
      <c r="M36" s="31">
        <v>1</v>
      </c>
      <c r="N36">
        <v>2.5</v>
      </c>
      <c r="O36" s="30"/>
      <c r="P36">
        <v>2.5</v>
      </c>
      <c r="Q36"/>
      <c r="R36"/>
      <c r="S36"/>
      <c r="T36"/>
      <c r="U36"/>
      <c r="V36"/>
      <c r="W36"/>
      <c r="X36"/>
      <c r="Y36"/>
      <c r="Z36"/>
      <c r="AA36" s="1">
        <f>COUNT(H36:Z36)</f>
        <v>4</v>
      </c>
      <c r="AB36" s="1">
        <f>AA36*3-2</f>
        <v>10</v>
      </c>
      <c r="AC36" s="13">
        <f>SUM(H36:Z36)</f>
        <v>8.5</v>
      </c>
      <c r="AD36" s="14">
        <f>100*AC36/AB36</f>
        <v>85</v>
      </c>
    </row>
    <row r="37" spans="3:30" ht="12.75">
      <c r="C37" s="19"/>
      <c r="D37" s="1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">
        <f>SUM(AA32:AA36)</f>
        <v>30</v>
      </c>
      <c r="AD37" s="14"/>
    </row>
    <row r="38" spans="1:30" ht="12.75">
      <c r="A38" s="15" t="s">
        <v>1</v>
      </c>
      <c r="B38" s="15" t="s">
        <v>268</v>
      </c>
      <c r="C38" s="19" t="s">
        <v>10</v>
      </c>
      <c r="D38" s="19">
        <v>2</v>
      </c>
      <c r="E38" s="18" t="s">
        <v>240</v>
      </c>
      <c r="F38" s="18" t="s">
        <v>365</v>
      </c>
      <c r="G38" s="15">
        <v>1</v>
      </c>
      <c r="H38">
        <v>2</v>
      </c>
      <c r="I38">
        <v>1.5</v>
      </c>
      <c r="J38">
        <v>3</v>
      </c>
      <c r="K38">
        <v>2.5</v>
      </c>
      <c r="L38">
        <v>2.5</v>
      </c>
      <c r="M38"/>
      <c r="N38">
        <v>1</v>
      </c>
      <c r="O38">
        <v>3</v>
      </c>
      <c r="P38">
        <v>2</v>
      </c>
      <c r="Q38" s="47"/>
      <c r="R38" s="32">
        <v>2.5</v>
      </c>
      <c r="S38">
        <v>1.5</v>
      </c>
      <c r="T38">
        <v>2</v>
      </c>
      <c r="U38">
        <v>1.5</v>
      </c>
      <c r="V38"/>
      <c r="W38"/>
      <c r="X38"/>
      <c r="Y38"/>
      <c r="Z38"/>
      <c r="AA38" s="1">
        <f aca="true" t="shared" si="8" ref="AA38:AA45">COUNT(H38:Z38)</f>
        <v>12</v>
      </c>
      <c r="AB38" s="1">
        <f aca="true" t="shared" si="9" ref="AB38:AB43">AA38*3</f>
        <v>36</v>
      </c>
      <c r="AC38" s="13">
        <f aca="true" t="shared" si="10" ref="AC38:AC45">SUM(H38:Z38)</f>
        <v>25</v>
      </c>
      <c r="AD38" s="14">
        <f aca="true" t="shared" si="11" ref="AD38:AD45">100*AC38/AB38</f>
        <v>69.44444444444444</v>
      </c>
    </row>
    <row r="39" spans="1:30" ht="12.75">
      <c r="A39" s="15" t="s">
        <v>1</v>
      </c>
      <c r="B39" s="15" t="s">
        <v>268</v>
      </c>
      <c r="C39" s="19" t="s">
        <v>10</v>
      </c>
      <c r="D39" s="19">
        <v>2</v>
      </c>
      <c r="E39" s="18" t="s">
        <v>60</v>
      </c>
      <c r="F39" s="18" t="s">
        <v>370</v>
      </c>
      <c r="G39" s="15">
        <v>1</v>
      </c>
      <c r="H39"/>
      <c r="I39">
        <v>1</v>
      </c>
      <c r="J39">
        <v>2.5</v>
      </c>
      <c r="K39">
        <v>0</v>
      </c>
      <c r="L39">
        <v>2.5</v>
      </c>
      <c r="M39">
        <v>2.5</v>
      </c>
      <c r="N39">
        <v>1.5</v>
      </c>
      <c r="O39">
        <v>1</v>
      </c>
      <c r="P39">
        <v>1</v>
      </c>
      <c r="Q39" s="47">
        <v>1</v>
      </c>
      <c r="R39">
        <v>3</v>
      </c>
      <c r="S39">
        <v>2</v>
      </c>
      <c r="T39"/>
      <c r="U39"/>
      <c r="V39"/>
      <c r="W39"/>
      <c r="X39"/>
      <c r="Y39"/>
      <c r="Z39"/>
      <c r="AA39" s="1">
        <f t="shared" si="8"/>
        <v>11</v>
      </c>
      <c r="AB39" s="1">
        <f t="shared" si="9"/>
        <v>33</v>
      </c>
      <c r="AC39" s="13">
        <f t="shared" si="10"/>
        <v>18</v>
      </c>
      <c r="AD39" s="14">
        <f t="shared" si="11"/>
        <v>54.54545454545455</v>
      </c>
    </row>
    <row r="40" spans="1:30" ht="12.75">
      <c r="A40" s="15" t="s">
        <v>1</v>
      </c>
      <c r="B40" s="15" t="s">
        <v>268</v>
      </c>
      <c r="C40" s="19" t="s">
        <v>10</v>
      </c>
      <c r="D40" s="19">
        <v>2</v>
      </c>
      <c r="E40" s="18" t="s">
        <v>159</v>
      </c>
      <c r="F40" s="18" t="s">
        <v>233</v>
      </c>
      <c r="G40" s="15">
        <v>1</v>
      </c>
      <c r="H40"/>
      <c r="I40"/>
      <c r="J40"/>
      <c r="K40"/>
      <c r="L40"/>
      <c r="M40"/>
      <c r="N40"/>
      <c r="O40"/>
      <c r="P40"/>
      <c r="Q40" s="47"/>
      <c r="R40"/>
      <c r="S40"/>
      <c r="T40">
        <v>2.5</v>
      </c>
      <c r="U40">
        <v>0</v>
      </c>
      <c r="V40"/>
      <c r="W40"/>
      <c r="X40"/>
      <c r="Y40"/>
      <c r="Z40"/>
      <c r="AA40" s="1">
        <f t="shared" si="8"/>
        <v>2</v>
      </c>
      <c r="AB40" s="1">
        <f t="shared" si="9"/>
        <v>6</v>
      </c>
      <c r="AC40" s="13">
        <f t="shared" si="10"/>
        <v>2.5</v>
      </c>
      <c r="AD40" s="14">
        <f t="shared" si="11"/>
        <v>41.666666666666664</v>
      </c>
    </row>
    <row r="41" spans="1:30" ht="12.75">
      <c r="A41" s="15" t="s">
        <v>1</v>
      </c>
      <c r="B41" s="15" t="s">
        <v>268</v>
      </c>
      <c r="C41" s="19" t="s">
        <v>10</v>
      </c>
      <c r="D41" s="19">
        <v>2</v>
      </c>
      <c r="E41" s="18" t="s">
        <v>91</v>
      </c>
      <c r="F41" s="18" t="s">
        <v>227</v>
      </c>
      <c r="G41" s="15" t="s">
        <v>8</v>
      </c>
      <c r="H41"/>
      <c r="I41">
        <v>0</v>
      </c>
      <c r="J41">
        <v>0.5</v>
      </c>
      <c r="K41">
        <v>0</v>
      </c>
      <c r="L41">
        <v>1</v>
      </c>
      <c r="M41">
        <v>2</v>
      </c>
      <c r="N41">
        <v>0</v>
      </c>
      <c r="O41">
        <v>1</v>
      </c>
      <c r="P41">
        <v>0.5</v>
      </c>
      <c r="Q41" s="47"/>
      <c r="R41"/>
      <c r="S41">
        <v>0.5</v>
      </c>
      <c r="T41">
        <v>1</v>
      </c>
      <c r="U41">
        <v>0.5</v>
      </c>
      <c r="V41"/>
      <c r="W41"/>
      <c r="X41"/>
      <c r="Y41"/>
      <c r="Z41"/>
      <c r="AA41" s="1">
        <f t="shared" si="8"/>
        <v>11</v>
      </c>
      <c r="AB41" s="1">
        <f t="shared" si="9"/>
        <v>33</v>
      </c>
      <c r="AC41" s="13">
        <f t="shared" si="10"/>
        <v>7</v>
      </c>
      <c r="AD41" s="14">
        <f t="shared" si="11"/>
        <v>21.21212121212121</v>
      </c>
    </row>
    <row r="42" spans="1:30" ht="12.75">
      <c r="A42" s="15" t="s">
        <v>1</v>
      </c>
      <c r="B42" s="15" t="s">
        <v>268</v>
      </c>
      <c r="C42" s="19" t="s">
        <v>10</v>
      </c>
      <c r="D42" s="19">
        <v>2</v>
      </c>
      <c r="E42" s="48" t="s">
        <v>81</v>
      </c>
      <c r="F42" s="48" t="s">
        <v>380</v>
      </c>
      <c r="G42" s="49" t="s">
        <v>8</v>
      </c>
      <c r="H42" s="32">
        <v>0.5</v>
      </c>
      <c r="I42"/>
      <c r="J42"/>
      <c r="K42"/>
      <c r="L42"/>
      <c r="M42">
        <v>1</v>
      </c>
      <c r="N42"/>
      <c r="O42"/>
      <c r="P42"/>
      <c r="Q42" s="47">
        <v>0</v>
      </c>
      <c r="R42"/>
      <c r="S42"/>
      <c r="T42"/>
      <c r="U42"/>
      <c r="V42"/>
      <c r="W42"/>
      <c r="X42"/>
      <c r="Y42"/>
      <c r="Z42"/>
      <c r="AA42" s="1">
        <f t="shared" si="8"/>
        <v>3</v>
      </c>
      <c r="AB42" s="1">
        <f t="shared" si="9"/>
        <v>9</v>
      </c>
      <c r="AC42" s="13">
        <f t="shared" si="10"/>
        <v>1.5</v>
      </c>
      <c r="AD42" s="14">
        <f t="shared" si="11"/>
        <v>16.666666666666668</v>
      </c>
    </row>
    <row r="43" spans="1:30" ht="12.75">
      <c r="A43" s="15" t="s">
        <v>1</v>
      </c>
      <c r="B43" s="15" t="s">
        <v>268</v>
      </c>
      <c r="C43" s="19" t="s">
        <v>10</v>
      </c>
      <c r="D43" s="19">
        <v>2</v>
      </c>
      <c r="E43" s="18" t="s">
        <v>671</v>
      </c>
      <c r="F43" s="18" t="s">
        <v>445</v>
      </c>
      <c r="H43">
        <v>0</v>
      </c>
      <c r="I43"/>
      <c r="J43"/>
      <c r="K43"/>
      <c r="L43"/>
      <c r="M43"/>
      <c r="N43"/>
      <c r="O43"/>
      <c r="P43"/>
      <c r="Q43" s="47"/>
      <c r="R43"/>
      <c r="S43"/>
      <c r="T43"/>
      <c r="U43"/>
      <c r="V43"/>
      <c r="W43"/>
      <c r="X43"/>
      <c r="Y43"/>
      <c r="Z43"/>
      <c r="AA43" s="1">
        <f t="shared" si="8"/>
        <v>1</v>
      </c>
      <c r="AB43" s="1">
        <f t="shared" si="9"/>
        <v>3</v>
      </c>
      <c r="AC43" s="13">
        <f t="shared" si="10"/>
        <v>0</v>
      </c>
      <c r="AD43" s="14">
        <f t="shared" si="11"/>
        <v>0</v>
      </c>
    </row>
    <row r="44" spans="1:30" ht="12.75">
      <c r="A44" s="15" t="s">
        <v>1</v>
      </c>
      <c r="B44" s="15" t="s">
        <v>268</v>
      </c>
      <c r="C44" s="19" t="s">
        <v>10</v>
      </c>
      <c r="D44" s="19">
        <v>2</v>
      </c>
      <c r="E44" s="18" t="s">
        <v>817</v>
      </c>
      <c r="F44" s="18" t="s">
        <v>818</v>
      </c>
      <c r="H44"/>
      <c r="I44"/>
      <c r="J44"/>
      <c r="K44"/>
      <c r="L44"/>
      <c r="M44"/>
      <c r="N44"/>
      <c r="O44"/>
      <c r="P44"/>
      <c r="Q44" s="47"/>
      <c r="R44" s="34">
        <v>0</v>
      </c>
      <c r="S44"/>
      <c r="T44"/>
      <c r="U44"/>
      <c r="V44"/>
      <c r="W44"/>
      <c r="X44"/>
      <c r="Y44"/>
      <c r="Z44"/>
      <c r="AA44" s="1">
        <f t="shared" si="8"/>
        <v>1</v>
      </c>
      <c r="AB44" s="1">
        <f>AA44*3</f>
        <v>3</v>
      </c>
      <c r="AC44" s="13">
        <f t="shared" si="10"/>
        <v>0</v>
      </c>
      <c r="AD44" s="14">
        <f t="shared" si="11"/>
        <v>0</v>
      </c>
    </row>
    <row r="45" spans="1:30" ht="12.75">
      <c r="A45" s="15" t="s">
        <v>1</v>
      </c>
      <c r="B45" s="15" t="s">
        <v>268</v>
      </c>
      <c r="C45" s="19" t="s">
        <v>10</v>
      </c>
      <c r="D45" s="19">
        <v>2</v>
      </c>
      <c r="E45" s="18" t="s">
        <v>91</v>
      </c>
      <c r="F45" s="18" t="s">
        <v>227</v>
      </c>
      <c r="H45"/>
      <c r="I45"/>
      <c r="J45"/>
      <c r="K45"/>
      <c r="L45"/>
      <c r="M45"/>
      <c r="N45"/>
      <c r="O45"/>
      <c r="P45"/>
      <c r="Q45" s="47">
        <v>1.5</v>
      </c>
      <c r="R45" s="32"/>
      <c r="S45"/>
      <c r="T45"/>
      <c r="U45"/>
      <c r="V45"/>
      <c r="W45"/>
      <c r="X45"/>
      <c r="Y45"/>
      <c r="Z45"/>
      <c r="AA45" s="1">
        <f t="shared" si="8"/>
        <v>1</v>
      </c>
      <c r="AB45" s="1">
        <f>AA45*3</f>
        <v>3</v>
      </c>
      <c r="AC45" s="13">
        <f t="shared" si="10"/>
        <v>1.5</v>
      </c>
      <c r="AD45" s="14">
        <f t="shared" si="11"/>
        <v>50</v>
      </c>
    </row>
    <row r="46" spans="8:30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1">
        <f>SUM(AA38:AA45)</f>
        <v>42</v>
      </c>
      <c r="AB46" s="1">
        <f>SUM(AB38:AB45)</f>
        <v>126</v>
      </c>
      <c r="AC46"/>
      <c r="AD46"/>
    </row>
    <row r="47" spans="1:30" ht="12.75">
      <c r="A47" s="15" t="s">
        <v>1</v>
      </c>
      <c r="B47" s="15" t="s">
        <v>268</v>
      </c>
      <c r="C47" s="15" t="s">
        <v>8</v>
      </c>
      <c r="D47" s="19">
        <v>3</v>
      </c>
      <c r="E47" s="48" t="s">
        <v>81</v>
      </c>
      <c r="F47" s="48" t="s">
        <v>380</v>
      </c>
      <c r="G47" s="49" t="s">
        <v>8</v>
      </c>
      <c r="H47" s="32">
        <v>1</v>
      </c>
      <c r="I47" s="35"/>
      <c r="J47">
        <v>1</v>
      </c>
      <c r="K47"/>
      <c r="L47"/>
      <c r="M47"/>
      <c r="N47"/>
      <c r="O47"/>
      <c r="P47">
        <v>1</v>
      </c>
      <c r="Q47"/>
      <c r="R47"/>
      <c r="S47"/>
      <c r="T47"/>
      <c r="U47" s="31"/>
      <c r="V47"/>
      <c r="W47"/>
      <c r="X47"/>
      <c r="Y47"/>
      <c r="Z47"/>
      <c r="AA47" s="1">
        <f>COUNT(H47:Z47)</f>
        <v>3</v>
      </c>
      <c r="AB47" s="1">
        <f>AA47*3</f>
        <v>9</v>
      </c>
      <c r="AC47" s="13">
        <f>SUM(H47:Z47)</f>
        <v>3</v>
      </c>
      <c r="AD47" s="14">
        <f>100*AC47/AB47</f>
        <v>33.333333333333336</v>
      </c>
    </row>
    <row r="48" spans="1:30" ht="12.75">
      <c r="A48" s="15" t="s">
        <v>1</v>
      </c>
      <c r="B48" s="15" t="s">
        <v>268</v>
      </c>
      <c r="C48" s="15" t="s">
        <v>8</v>
      </c>
      <c r="D48" s="19">
        <v>3</v>
      </c>
      <c r="E48" s="18" t="s">
        <v>159</v>
      </c>
      <c r="F48" s="18" t="s">
        <v>233</v>
      </c>
      <c r="G48" s="15">
        <v>1</v>
      </c>
      <c r="H48">
        <v>1.5</v>
      </c>
      <c r="I48" s="35"/>
      <c r="J48">
        <v>0.5</v>
      </c>
      <c r="K48">
        <v>0.5</v>
      </c>
      <c r="L48">
        <v>2</v>
      </c>
      <c r="M48">
        <v>3</v>
      </c>
      <c r="N48">
        <v>0.5</v>
      </c>
      <c r="O48">
        <v>2.5</v>
      </c>
      <c r="P48"/>
      <c r="Q48">
        <v>1</v>
      </c>
      <c r="R48">
        <v>2</v>
      </c>
      <c r="S48"/>
      <c r="T48"/>
      <c r="U48" s="31"/>
      <c r="V48"/>
      <c r="W48"/>
      <c r="X48"/>
      <c r="Y48"/>
      <c r="Z48"/>
      <c r="AA48" s="1">
        <f>COUNT(H48:Z48)</f>
        <v>9</v>
      </c>
      <c r="AB48" s="1">
        <f>AA48*3</f>
        <v>27</v>
      </c>
      <c r="AC48" s="13">
        <f>SUM(H48:Z48)</f>
        <v>13.5</v>
      </c>
      <c r="AD48" s="14">
        <f>100*AC48/AB48</f>
        <v>50</v>
      </c>
    </row>
    <row r="49" spans="1:30" ht="12.75">
      <c r="A49" s="15" t="s">
        <v>1</v>
      </c>
      <c r="B49" s="15" t="s">
        <v>268</v>
      </c>
      <c r="C49" s="15" t="s">
        <v>8</v>
      </c>
      <c r="D49" s="19">
        <v>3</v>
      </c>
      <c r="E49" s="18" t="s">
        <v>126</v>
      </c>
      <c r="F49" s="18" t="s">
        <v>256</v>
      </c>
      <c r="H49"/>
      <c r="I49" s="35"/>
      <c r="J49">
        <v>0</v>
      </c>
      <c r="K49"/>
      <c r="L49">
        <v>0</v>
      </c>
      <c r="M49">
        <v>0.5</v>
      </c>
      <c r="N49">
        <v>0</v>
      </c>
      <c r="O49">
        <v>0</v>
      </c>
      <c r="P49"/>
      <c r="Q49"/>
      <c r="R49">
        <v>0</v>
      </c>
      <c r="S49">
        <v>0</v>
      </c>
      <c r="T49">
        <v>1</v>
      </c>
      <c r="U49" s="31">
        <v>0</v>
      </c>
      <c r="V49"/>
      <c r="W49"/>
      <c r="X49"/>
      <c r="Y49"/>
      <c r="Z49"/>
      <c r="AA49" s="1">
        <f>COUNT(H49:Z49)</f>
        <v>9</v>
      </c>
      <c r="AB49" s="1">
        <f>AA49*3-2</f>
        <v>25</v>
      </c>
      <c r="AC49" s="13">
        <f>SUM(H49:Z49)</f>
        <v>1.5</v>
      </c>
      <c r="AD49" s="14">
        <f>100*AC49/AB49</f>
        <v>6</v>
      </c>
    </row>
    <row r="50" spans="1:30" ht="12.75">
      <c r="A50" s="15" t="s">
        <v>1</v>
      </c>
      <c r="B50" s="15" t="s">
        <v>268</v>
      </c>
      <c r="C50" s="15" t="s">
        <v>8</v>
      </c>
      <c r="D50" s="19">
        <v>3</v>
      </c>
      <c r="E50" s="18" t="s">
        <v>15</v>
      </c>
      <c r="F50" s="18" t="s">
        <v>236</v>
      </c>
      <c r="G50" s="15" t="s">
        <v>65</v>
      </c>
      <c r="H50"/>
      <c r="I50" s="35"/>
      <c r="J50"/>
      <c r="K50"/>
      <c r="L50"/>
      <c r="M50"/>
      <c r="N50">
        <v>0</v>
      </c>
      <c r="O50">
        <v>0.5</v>
      </c>
      <c r="P50"/>
      <c r="Q50">
        <v>0</v>
      </c>
      <c r="R50">
        <v>0</v>
      </c>
      <c r="S50">
        <v>0</v>
      </c>
      <c r="T50">
        <v>1</v>
      </c>
      <c r="U50" s="31">
        <v>0</v>
      </c>
      <c r="V50"/>
      <c r="W50"/>
      <c r="X50"/>
      <c r="Y50"/>
      <c r="Z50"/>
      <c r="AA50" s="1">
        <f>COUNT(H50:Z50)</f>
        <v>7</v>
      </c>
      <c r="AB50" s="1">
        <f>AA50*3-2</f>
        <v>19</v>
      </c>
      <c r="AC50" s="13">
        <f>SUM(H50:Z50)</f>
        <v>1.5</v>
      </c>
      <c r="AD50" s="14">
        <f>100*AC50/AB50</f>
        <v>7.894736842105263</v>
      </c>
    </row>
    <row r="51" spans="1:30" ht="12.75">
      <c r="A51" s="15" t="s">
        <v>1</v>
      </c>
      <c r="B51" s="15" t="s">
        <v>268</v>
      </c>
      <c r="C51" s="15" t="s">
        <v>8</v>
      </c>
      <c r="D51" s="19">
        <v>3</v>
      </c>
      <c r="E51" s="18" t="s">
        <v>60</v>
      </c>
      <c r="F51" s="18" t="s">
        <v>370</v>
      </c>
      <c r="G51" s="15">
        <v>1</v>
      </c>
      <c r="H51">
        <v>2</v>
      </c>
      <c r="I51" s="35"/>
      <c r="J51"/>
      <c r="K51"/>
      <c r="L51"/>
      <c r="M51"/>
      <c r="N51"/>
      <c r="O51"/>
      <c r="P51"/>
      <c r="Q51"/>
      <c r="R51"/>
      <c r="S51"/>
      <c r="T51"/>
      <c r="U51" s="31"/>
      <c r="V51"/>
      <c r="W51"/>
      <c r="X51"/>
      <c r="Y51"/>
      <c r="Z51"/>
      <c r="AA51" s="1">
        <f aca="true" t="shared" si="12" ref="AA51:AA56">COUNT(H51:Z51)</f>
        <v>1</v>
      </c>
      <c r="AB51" s="1">
        <f>AA51*3</f>
        <v>3</v>
      </c>
      <c r="AC51" s="13">
        <f aca="true" t="shared" si="13" ref="AC51:AC56">SUM(H51:Z51)</f>
        <v>2</v>
      </c>
      <c r="AD51" s="14">
        <f aca="true" t="shared" si="14" ref="AD51:AD56">100*AC51/AB51</f>
        <v>66.66666666666667</v>
      </c>
    </row>
    <row r="52" spans="1:30" ht="12.75">
      <c r="A52" s="15" t="s">
        <v>1</v>
      </c>
      <c r="B52" s="15" t="s">
        <v>268</v>
      </c>
      <c r="C52" s="15" t="s">
        <v>8</v>
      </c>
      <c r="D52" s="19">
        <v>3</v>
      </c>
      <c r="E52" s="18" t="s">
        <v>414</v>
      </c>
      <c r="F52" s="18" t="s">
        <v>355</v>
      </c>
      <c r="H52"/>
      <c r="I52" s="35"/>
      <c r="J52"/>
      <c r="K52">
        <v>0</v>
      </c>
      <c r="L52">
        <v>0</v>
      </c>
      <c r="M52">
        <v>0.5</v>
      </c>
      <c r="N52"/>
      <c r="O52"/>
      <c r="P52"/>
      <c r="Q52"/>
      <c r="R52"/>
      <c r="S52"/>
      <c r="T52">
        <v>0</v>
      </c>
      <c r="U52" s="31"/>
      <c r="V52"/>
      <c r="W52"/>
      <c r="X52"/>
      <c r="Y52"/>
      <c r="Z52"/>
      <c r="AA52" s="1">
        <f t="shared" si="12"/>
        <v>4</v>
      </c>
      <c r="AB52" s="1">
        <f>AA52*3</f>
        <v>12</v>
      </c>
      <c r="AC52" s="13">
        <f t="shared" si="13"/>
        <v>0.5</v>
      </c>
      <c r="AD52" s="14">
        <f t="shared" si="14"/>
        <v>4.166666666666667</v>
      </c>
    </row>
    <row r="53" spans="1:30" ht="12.75">
      <c r="A53" s="15" t="s">
        <v>1</v>
      </c>
      <c r="B53" s="15" t="s">
        <v>268</v>
      </c>
      <c r="C53" s="15" t="s">
        <v>8</v>
      </c>
      <c r="D53" s="19">
        <v>3</v>
      </c>
      <c r="E53" s="18" t="s">
        <v>166</v>
      </c>
      <c r="F53" s="18" t="s">
        <v>731</v>
      </c>
      <c r="H53"/>
      <c r="I53" s="35"/>
      <c r="J53"/>
      <c r="K53">
        <v>1.5</v>
      </c>
      <c r="L53"/>
      <c r="M53"/>
      <c r="N53"/>
      <c r="O53"/>
      <c r="P53">
        <v>1</v>
      </c>
      <c r="Q53">
        <v>0</v>
      </c>
      <c r="R53"/>
      <c r="S53"/>
      <c r="T53"/>
      <c r="U53" s="31"/>
      <c r="V53"/>
      <c r="W53"/>
      <c r="X53"/>
      <c r="Y53"/>
      <c r="Z53"/>
      <c r="AA53" s="1">
        <f t="shared" si="12"/>
        <v>3</v>
      </c>
      <c r="AB53" s="1">
        <f>AA53*3</f>
        <v>9</v>
      </c>
      <c r="AC53" s="13">
        <f t="shared" si="13"/>
        <v>2.5</v>
      </c>
      <c r="AD53" s="14">
        <f t="shared" si="14"/>
        <v>27.77777777777778</v>
      </c>
    </row>
    <row r="54" spans="1:30" ht="12.75">
      <c r="A54" s="15" t="s">
        <v>1</v>
      </c>
      <c r="B54" s="15" t="s">
        <v>268</v>
      </c>
      <c r="C54" s="15" t="s">
        <v>8</v>
      </c>
      <c r="D54" s="19">
        <v>3</v>
      </c>
      <c r="E54" s="18" t="s">
        <v>15</v>
      </c>
      <c r="F54" s="18" t="s">
        <v>657</v>
      </c>
      <c r="H54"/>
      <c r="I54"/>
      <c r="J54"/>
      <c r="K54"/>
      <c r="L54"/>
      <c r="M54"/>
      <c r="N54"/>
      <c r="O54"/>
      <c r="P54">
        <v>0.5</v>
      </c>
      <c r="Q54"/>
      <c r="R54"/>
      <c r="S54"/>
      <c r="T54"/>
      <c r="U54" s="31"/>
      <c r="V54"/>
      <c r="W54"/>
      <c r="X54"/>
      <c r="Y54"/>
      <c r="Z54"/>
      <c r="AA54" s="1">
        <f t="shared" si="12"/>
        <v>1</v>
      </c>
      <c r="AB54" s="1">
        <f>AA54*3</f>
        <v>3</v>
      </c>
      <c r="AC54" s="13">
        <f t="shared" si="13"/>
        <v>0.5</v>
      </c>
      <c r="AD54" s="14">
        <f t="shared" si="14"/>
        <v>16.666666666666668</v>
      </c>
    </row>
    <row r="55" spans="1:30" ht="12.75">
      <c r="A55" s="15" t="s">
        <v>1</v>
      </c>
      <c r="B55" s="15" t="s">
        <v>268</v>
      </c>
      <c r="C55" s="15" t="s">
        <v>8</v>
      </c>
      <c r="D55" s="19">
        <v>3</v>
      </c>
      <c r="E55" s="18" t="s">
        <v>72</v>
      </c>
      <c r="F55" s="18" t="s">
        <v>452</v>
      </c>
      <c r="H55"/>
      <c r="I55"/>
      <c r="J55"/>
      <c r="K55"/>
      <c r="L55"/>
      <c r="M55"/>
      <c r="N55"/>
      <c r="O55"/>
      <c r="P55"/>
      <c r="Q55"/>
      <c r="R55"/>
      <c r="S55">
        <v>0</v>
      </c>
      <c r="T55"/>
      <c r="U55" s="31"/>
      <c r="V55"/>
      <c r="W55"/>
      <c r="X55"/>
      <c r="Y55"/>
      <c r="Z55"/>
      <c r="AA55" s="1">
        <f t="shared" si="12"/>
        <v>1</v>
      </c>
      <c r="AB55" s="1">
        <f>AA55*3</f>
        <v>3</v>
      </c>
      <c r="AC55" s="13">
        <f t="shared" si="13"/>
        <v>0</v>
      </c>
      <c r="AD55" s="14">
        <f t="shared" si="14"/>
        <v>0</v>
      </c>
    </row>
    <row r="56" spans="1:30" ht="12.75">
      <c r="A56" s="15" t="s">
        <v>1</v>
      </c>
      <c r="B56" s="15" t="s">
        <v>268</v>
      </c>
      <c r="C56" s="15" t="s">
        <v>8</v>
      </c>
      <c r="D56" s="19">
        <v>3</v>
      </c>
      <c r="E56" s="18" t="s">
        <v>55</v>
      </c>
      <c r="F56" s="18" t="s">
        <v>596</v>
      </c>
      <c r="H56"/>
      <c r="I56"/>
      <c r="J56"/>
      <c r="K56"/>
      <c r="L56"/>
      <c r="M56"/>
      <c r="N56"/>
      <c r="O56"/>
      <c r="P56"/>
      <c r="Q56"/>
      <c r="R56"/>
      <c r="S56"/>
      <c r="T56"/>
      <c r="U56" s="31">
        <v>0</v>
      </c>
      <c r="V56"/>
      <c r="W56"/>
      <c r="X56"/>
      <c r="Y56"/>
      <c r="Z56"/>
      <c r="AA56" s="1">
        <f t="shared" si="12"/>
        <v>1</v>
      </c>
      <c r="AB56" s="1">
        <f>AA56*3-2</f>
        <v>1</v>
      </c>
      <c r="AC56" s="13">
        <f t="shared" si="13"/>
        <v>0</v>
      </c>
      <c r="AD56" s="14">
        <f t="shared" si="14"/>
        <v>0</v>
      </c>
    </row>
    <row r="57" spans="8:30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1">
        <f>SUM(AA47:AA56)</f>
        <v>39</v>
      </c>
      <c r="AB57" s="1">
        <f>AA57*3</f>
        <v>117</v>
      </c>
      <c r="AD57" s="14"/>
    </row>
    <row r="58" spans="1:30" ht="12.75">
      <c r="A58" s="15" t="s">
        <v>1</v>
      </c>
      <c r="B58" s="15" t="s">
        <v>268</v>
      </c>
      <c r="C58" s="15" t="s">
        <v>65</v>
      </c>
      <c r="D58" s="19">
        <v>6</v>
      </c>
      <c r="E58" s="18" t="s">
        <v>209</v>
      </c>
      <c r="F58" s="18" t="s">
        <v>445</v>
      </c>
      <c r="H58"/>
      <c r="I58"/>
      <c r="J58">
        <v>2</v>
      </c>
      <c r="K58">
        <v>2.5</v>
      </c>
      <c r="L58"/>
      <c r="M58" s="31">
        <v>0</v>
      </c>
      <c r="N58"/>
      <c r="O58" s="30"/>
      <c r="P58">
        <v>2.5</v>
      </c>
      <c r="Q58">
        <v>2</v>
      </c>
      <c r="R58"/>
      <c r="S58"/>
      <c r="T58"/>
      <c r="U58"/>
      <c r="V58"/>
      <c r="W58"/>
      <c r="X58"/>
      <c r="Y58"/>
      <c r="Z58"/>
      <c r="AA58" s="1">
        <f aca="true" t="shared" si="15" ref="AA58:AA63">COUNT(H58:Z58)</f>
        <v>5</v>
      </c>
      <c r="AB58" s="1">
        <f>AA58*3-2</f>
        <v>13</v>
      </c>
      <c r="AC58" s="13">
        <f aca="true" t="shared" si="16" ref="AC58:AC63">SUM(H58:Z58)</f>
        <v>9</v>
      </c>
      <c r="AD58" s="14">
        <f aca="true" t="shared" si="17" ref="AD58:AD63">100*AC58/AB58</f>
        <v>69.23076923076923</v>
      </c>
    </row>
    <row r="59" spans="1:30" ht="12.75">
      <c r="A59" s="15" t="s">
        <v>1</v>
      </c>
      <c r="B59" s="15" t="s">
        <v>268</v>
      </c>
      <c r="C59" s="15" t="s">
        <v>65</v>
      </c>
      <c r="D59" s="19">
        <v>6</v>
      </c>
      <c r="E59" s="18" t="s">
        <v>372</v>
      </c>
      <c r="F59" s="18" t="s">
        <v>413</v>
      </c>
      <c r="H59">
        <v>2</v>
      </c>
      <c r="I59" s="33">
        <v>0.5</v>
      </c>
      <c r="J59">
        <v>0</v>
      </c>
      <c r="K59">
        <v>2</v>
      </c>
      <c r="L59"/>
      <c r="M59" s="31">
        <v>0</v>
      </c>
      <c r="N59">
        <v>1.5</v>
      </c>
      <c r="O59" s="30"/>
      <c r="P59">
        <v>2</v>
      </c>
      <c r="Q59">
        <v>3</v>
      </c>
      <c r="R59">
        <v>3</v>
      </c>
      <c r="S59">
        <v>2.5</v>
      </c>
      <c r="T59"/>
      <c r="U59"/>
      <c r="V59"/>
      <c r="W59"/>
      <c r="X59"/>
      <c r="Y59"/>
      <c r="Z59"/>
      <c r="AA59" s="1">
        <f t="shared" si="15"/>
        <v>10</v>
      </c>
      <c r="AB59" s="1">
        <f>AA59*3-2</f>
        <v>28</v>
      </c>
      <c r="AC59" s="13">
        <f t="shared" si="16"/>
        <v>16.5</v>
      </c>
      <c r="AD59" s="14">
        <f t="shared" si="17"/>
        <v>58.92857142857143</v>
      </c>
    </row>
    <row r="60" spans="1:30" ht="12.75">
      <c r="A60" s="15" t="s">
        <v>1</v>
      </c>
      <c r="B60" s="15" t="s">
        <v>268</v>
      </c>
      <c r="C60" s="15" t="s">
        <v>65</v>
      </c>
      <c r="D60" s="19">
        <v>6</v>
      </c>
      <c r="E60" s="18" t="s">
        <v>414</v>
      </c>
      <c r="F60" s="18" t="s">
        <v>355</v>
      </c>
      <c r="G60" s="15" t="s">
        <v>65</v>
      </c>
      <c r="H60">
        <v>0</v>
      </c>
      <c r="I60" s="33">
        <v>0</v>
      </c>
      <c r="J60"/>
      <c r="K60"/>
      <c r="L60"/>
      <c r="M60" s="31"/>
      <c r="N60"/>
      <c r="O60" s="30"/>
      <c r="P60"/>
      <c r="Q60"/>
      <c r="R60"/>
      <c r="S60"/>
      <c r="T60"/>
      <c r="U60"/>
      <c r="V60"/>
      <c r="W60"/>
      <c r="X60"/>
      <c r="Y60"/>
      <c r="Z60"/>
      <c r="AA60" s="1">
        <f t="shared" si="15"/>
        <v>2</v>
      </c>
      <c r="AB60" s="1">
        <f>AA60*3</f>
        <v>6</v>
      </c>
      <c r="AC60" s="13">
        <f t="shared" si="16"/>
        <v>0</v>
      </c>
      <c r="AD60" s="14">
        <f t="shared" si="17"/>
        <v>0</v>
      </c>
    </row>
    <row r="61" spans="1:30" ht="12.75">
      <c r="A61" s="15" t="s">
        <v>1</v>
      </c>
      <c r="B61" s="15" t="s">
        <v>268</v>
      </c>
      <c r="C61" s="15" t="s">
        <v>65</v>
      </c>
      <c r="D61" s="19">
        <v>6</v>
      </c>
      <c r="E61" s="18" t="s">
        <v>400</v>
      </c>
      <c r="F61" s="18" t="s">
        <v>445</v>
      </c>
      <c r="H61"/>
      <c r="I61"/>
      <c r="J61"/>
      <c r="K61"/>
      <c r="L61"/>
      <c r="M61" s="31"/>
      <c r="N61"/>
      <c r="O61" s="30"/>
      <c r="P61">
        <v>1</v>
      </c>
      <c r="Q61"/>
      <c r="R61"/>
      <c r="S61"/>
      <c r="T61"/>
      <c r="U61"/>
      <c r="V61"/>
      <c r="W61"/>
      <c r="X61"/>
      <c r="Y61"/>
      <c r="Z61"/>
      <c r="AA61" s="1">
        <f t="shared" si="15"/>
        <v>1</v>
      </c>
      <c r="AB61" s="1">
        <f>AA61*3</f>
        <v>3</v>
      </c>
      <c r="AC61" s="13">
        <f t="shared" si="16"/>
        <v>1</v>
      </c>
      <c r="AD61" s="14">
        <f t="shared" si="17"/>
        <v>33.333333333333336</v>
      </c>
    </row>
    <row r="62" spans="1:30" ht="12.75">
      <c r="A62" s="15" t="s">
        <v>1</v>
      </c>
      <c r="B62" s="15" t="s">
        <v>268</v>
      </c>
      <c r="C62" s="15" t="s">
        <v>65</v>
      </c>
      <c r="D62" s="19">
        <v>6</v>
      </c>
      <c r="E62" s="18" t="s">
        <v>81</v>
      </c>
      <c r="F62" s="18" t="s">
        <v>657</v>
      </c>
      <c r="H62" s="22">
        <v>0</v>
      </c>
      <c r="I62" s="38">
        <v>0</v>
      </c>
      <c r="J62" s="40">
        <v>0</v>
      </c>
      <c r="K62" s="1">
        <v>2.5</v>
      </c>
      <c r="M62" s="46">
        <v>1</v>
      </c>
      <c r="N62" s="1">
        <v>2.5</v>
      </c>
      <c r="O62" s="39"/>
      <c r="R62" s="1">
        <v>0.5</v>
      </c>
      <c r="S62" s="1">
        <v>1</v>
      </c>
      <c r="AA62" s="1">
        <f t="shared" si="15"/>
        <v>8</v>
      </c>
      <c r="AB62" s="1">
        <f>AA62*3-2</f>
        <v>22</v>
      </c>
      <c r="AC62" s="13">
        <f t="shared" si="16"/>
        <v>7.5</v>
      </c>
      <c r="AD62" s="14">
        <f t="shared" si="17"/>
        <v>34.09090909090909</v>
      </c>
    </row>
    <row r="63" spans="1:30" ht="12.75">
      <c r="A63" s="15" t="s">
        <v>1</v>
      </c>
      <c r="B63" s="15" t="s">
        <v>268</v>
      </c>
      <c r="C63" s="15" t="s">
        <v>65</v>
      </c>
      <c r="D63" s="19">
        <v>6</v>
      </c>
      <c r="E63" s="18" t="s">
        <v>621</v>
      </c>
      <c r="F63" s="18" t="s">
        <v>785</v>
      </c>
      <c r="N63" s="1">
        <v>2</v>
      </c>
      <c r="O63" s="39"/>
      <c r="Q63" s="1">
        <v>2.5</v>
      </c>
      <c r="R63" s="1">
        <v>1.5</v>
      </c>
      <c r="S63" s="1">
        <v>3</v>
      </c>
      <c r="AA63" s="1">
        <f t="shared" si="15"/>
        <v>4</v>
      </c>
      <c r="AB63" s="1">
        <f>AA63*3-2</f>
        <v>10</v>
      </c>
      <c r="AC63" s="13">
        <f t="shared" si="16"/>
        <v>9</v>
      </c>
      <c r="AD63" s="14">
        <f t="shared" si="17"/>
        <v>90</v>
      </c>
    </row>
    <row r="64" spans="5:27" ht="12.75">
      <c r="E64"/>
      <c r="F64"/>
      <c r="G64"/>
      <c r="H64"/>
      <c r="I64"/>
      <c r="J64"/>
      <c r="K64"/>
      <c r="L64"/>
      <c r="M64"/>
      <c r="N64"/>
      <c r="O64"/>
      <c r="P64"/>
      <c r="AA64" s="1">
        <f>SUM(AA58:AA63)</f>
        <v>30</v>
      </c>
    </row>
    <row r="65" spans="4:30" ht="12.75">
      <c r="D65" s="19"/>
      <c r="E65"/>
      <c r="F65"/>
      <c r="G65"/>
      <c r="H65"/>
      <c r="I65"/>
      <c r="J65"/>
      <c r="K65"/>
      <c r="L65"/>
      <c r="M65"/>
      <c r="N65"/>
      <c r="O65"/>
      <c r="P65"/>
      <c r="AD65" s="14"/>
    </row>
    <row r="66" spans="3:30" ht="12.75">
      <c r="C66" s="19"/>
      <c r="D66" s="19"/>
      <c r="AD66" s="14"/>
    </row>
    <row r="67" spans="3:30" ht="12.75">
      <c r="C67" s="19"/>
      <c r="D67" s="19"/>
      <c r="AC67" s="1"/>
      <c r="AD67" s="14"/>
    </row>
  </sheetData>
  <sheetProtection/>
  <printOptions gridLines="1" horizontalCentered="1"/>
  <pageMargins left="0" right="0" top="0.984251968503937" bottom="0" header="0.5118110236220472" footer="0.5118110236220472"/>
  <pageSetup fitToHeight="2" orientation="portrait" paperSize="9" r:id="rId1"/>
  <rowBreaks count="1" manualBreakCount="1">
    <brk id="37" max="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PageLayoutView="0" workbookViewId="0" topLeftCell="A5">
      <selection activeCell="AH28" sqref="AH28"/>
    </sheetView>
  </sheetViews>
  <sheetFormatPr defaultColWidth="8.8515625" defaultRowHeight="12.75"/>
  <cols>
    <col min="1" max="1" width="6.00390625" style="15" customWidth="1"/>
    <col min="2" max="2" width="6.8515625" style="15" customWidth="1"/>
    <col min="3" max="3" width="6.7109375" style="15" customWidth="1"/>
    <col min="4" max="4" width="4.7109375" style="15" customWidth="1"/>
    <col min="5" max="5" width="9.7109375" style="1" customWidth="1"/>
    <col min="6" max="6" width="10.57421875" style="1" customWidth="1"/>
    <col min="7" max="7" width="10.421875" style="15" customWidth="1"/>
    <col min="8" max="27" width="4.00390625" style="1" customWidth="1"/>
    <col min="28" max="29" width="8.8515625" style="1" customWidth="1"/>
    <col min="30" max="30" width="8.8515625" style="13" customWidth="1"/>
    <col min="31" max="31" width="11.00390625" style="1" bestFit="1" customWidth="1"/>
    <col min="32" max="16384" width="8.8515625" style="1" customWidth="1"/>
  </cols>
  <sheetData>
    <row r="1" spans="1:30" s="5" customFormat="1" ht="15.75">
      <c r="A1" s="17" t="s">
        <v>353</v>
      </c>
      <c r="B1" s="11"/>
      <c r="C1" s="11"/>
      <c r="D1" s="11"/>
      <c r="F1" s="6"/>
      <c r="G1" s="29"/>
      <c r="AD1" s="7"/>
    </row>
    <row r="2" ht="12.75">
      <c r="A2" s="18"/>
    </row>
    <row r="3" spans="1:31" s="8" customFormat="1" ht="15.75">
      <c r="A3" s="17" t="s">
        <v>97</v>
      </c>
      <c r="B3" s="11"/>
      <c r="C3" s="12"/>
      <c r="D3" s="12"/>
      <c r="G3" s="12"/>
      <c r="AB3" s="5" t="s">
        <v>2</v>
      </c>
      <c r="AD3" s="10"/>
      <c r="AE3" s="9">
        <v>2015</v>
      </c>
    </row>
    <row r="6" spans="1:31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/>
      <c r="Y6" s="3"/>
      <c r="Z6" s="3"/>
      <c r="AA6" s="3"/>
      <c r="AB6" s="3" t="s">
        <v>174</v>
      </c>
      <c r="AC6" s="3" t="s">
        <v>175</v>
      </c>
      <c r="AD6" s="4" t="s">
        <v>175</v>
      </c>
      <c r="AE6" s="3" t="s">
        <v>181</v>
      </c>
    </row>
    <row r="7" spans="7:30" ht="12.75">
      <c r="G7" s="25" t="s">
        <v>643</v>
      </c>
      <c r="L7" s="1" t="s">
        <v>498</v>
      </c>
      <c r="U7" s="1" t="s">
        <v>498</v>
      </c>
      <c r="AB7" s="3" t="s">
        <v>179</v>
      </c>
      <c r="AC7" s="3" t="s">
        <v>179</v>
      </c>
      <c r="AD7" s="4" t="s">
        <v>180</v>
      </c>
    </row>
    <row r="8" ht="12.75">
      <c r="G8" s="25" t="s">
        <v>644</v>
      </c>
    </row>
    <row r="10" spans="1:31" ht="12.75">
      <c r="A10" s="15" t="s">
        <v>0</v>
      </c>
      <c r="B10" s="15" t="s">
        <v>269</v>
      </c>
      <c r="C10" s="19" t="s">
        <v>10</v>
      </c>
      <c r="D10" s="19">
        <v>3</v>
      </c>
      <c r="E10" s="1" t="s">
        <v>92</v>
      </c>
      <c r="F10" s="1" t="s">
        <v>296</v>
      </c>
      <c r="G10" s="15">
        <v>1</v>
      </c>
      <c r="H10">
        <v>0</v>
      </c>
      <c r="I10">
        <v>1.5</v>
      </c>
      <c r="J10" s="1">
        <v>3</v>
      </c>
      <c r="K10" s="1">
        <v>0</v>
      </c>
      <c r="L10" s="1">
        <v>2</v>
      </c>
      <c r="M10" s="1">
        <v>2</v>
      </c>
      <c r="N10" s="1">
        <v>1.5</v>
      </c>
      <c r="O10" s="1">
        <v>1</v>
      </c>
      <c r="P10"/>
      <c r="Q10">
        <v>0.5</v>
      </c>
      <c r="R10"/>
      <c r="S10"/>
      <c r="T10"/>
      <c r="U10">
        <v>3</v>
      </c>
      <c r="V10"/>
      <c r="W10"/>
      <c r="X10"/>
      <c r="Y10"/>
      <c r="AB10" s="1">
        <f aca="true" t="shared" si="0" ref="AB10:AB16">COUNT(H10:AA10)</f>
        <v>10</v>
      </c>
      <c r="AC10" s="1">
        <f aca="true" t="shared" si="1" ref="AC10:AC17">AB10*3</f>
        <v>30</v>
      </c>
      <c r="AD10" s="13">
        <f aca="true" t="shared" si="2" ref="AD10:AD16">SUM(H10:AA10)</f>
        <v>14.5</v>
      </c>
      <c r="AE10" s="14">
        <f aca="true" t="shared" si="3" ref="AE10:AE16">100*AD10/AC10</f>
        <v>48.333333333333336</v>
      </c>
    </row>
    <row r="11" spans="1:31" ht="12.75">
      <c r="A11" s="15" t="s">
        <v>0</v>
      </c>
      <c r="B11" s="15" t="s">
        <v>269</v>
      </c>
      <c r="C11" s="19" t="s">
        <v>10</v>
      </c>
      <c r="D11" s="19">
        <v>3</v>
      </c>
      <c r="E11" s="1" t="s">
        <v>92</v>
      </c>
      <c r="F11" s="1" t="s">
        <v>228</v>
      </c>
      <c r="G11" s="15">
        <v>1</v>
      </c>
      <c r="H11">
        <v>0</v>
      </c>
      <c r="I11">
        <v>1.5</v>
      </c>
      <c r="J11" s="1">
        <v>3</v>
      </c>
      <c r="K11" s="1">
        <v>1</v>
      </c>
      <c r="L11" s="1">
        <v>3</v>
      </c>
      <c r="M11" s="1">
        <v>2</v>
      </c>
      <c r="N11" s="1">
        <v>2.5</v>
      </c>
      <c r="O11" s="1">
        <v>2.5</v>
      </c>
      <c r="P11" s="1">
        <v>0</v>
      </c>
      <c r="Q11" s="1">
        <v>0.5</v>
      </c>
      <c r="R11" s="1">
        <v>2</v>
      </c>
      <c r="S11" s="1">
        <v>3</v>
      </c>
      <c r="T11" s="1">
        <v>2.5</v>
      </c>
      <c r="U11" s="1">
        <v>2</v>
      </c>
      <c r="V11"/>
      <c r="W11"/>
      <c r="X11"/>
      <c r="Y11"/>
      <c r="AB11" s="1">
        <f t="shared" si="0"/>
        <v>14</v>
      </c>
      <c r="AC11" s="1">
        <f t="shared" si="1"/>
        <v>42</v>
      </c>
      <c r="AD11" s="13">
        <f t="shared" si="2"/>
        <v>25.5</v>
      </c>
      <c r="AE11" s="14">
        <f t="shared" si="3"/>
        <v>60.714285714285715</v>
      </c>
    </row>
    <row r="12" spans="1:31" ht="12.75">
      <c r="A12" s="15" t="s">
        <v>0</v>
      </c>
      <c r="B12" s="15" t="s">
        <v>269</v>
      </c>
      <c r="C12" s="19" t="s">
        <v>10</v>
      </c>
      <c r="D12" s="19">
        <v>3</v>
      </c>
      <c r="E12" s="1" t="s">
        <v>140</v>
      </c>
      <c r="F12" s="1" t="s">
        <v>173</v>
      </c>
      <c r="G12" s="15">
        <v>1</v>
      </c>
      <c r="H12"/>
      <c r="I12">
        <v>0</v>
      </c>
      <c r="J12" s="1">
        <v>2</v>
      </c>
      <c r="K12" s="1">
        <v>0.5</v>
      </c>
      <c r="L12" s="1">
        <v>2</v>
      </c>
      <c r="M12" s="1">
        <v>1</v>
      </c>
      <c r="N12"/>
      <c r="O12"/>
      <c r="P12">
        <v>2</v>
      </c>
      <c r="Q12"/>
      <c r="R12"/>
      <c r="S12">
        <v>3</v>
      </c>
      <c r="T12">
        <v>0.5</v>
      </c>
      <c r="U12"/>
      <c r="V12"/>
      <c r="W12"/>
      <c r="X12"/>
      <c r="Y12"/>
      <c r="AB12" s="1">
        <f t="shared" si="0"/>
        <v>8</v>
      </c>
      <c r="AC12" s="1">
        <f t="shared" si="1"/>
        <v>24</v>
      </c>
      <c r="AD12" s="13">
        <f t="shared" si="2"/>
        <v>11</v>
      </c>
      <c r="AE12" s="14">
        <f t="shared" si="3"/>
        <v>45.833333333333336</v>
      </c>
    </row>
    <row r="13" spans="1:31" ht="12.75">
      <c r="A13" s="15" t="s">
        <v>0</v>
      </c>
      <c r="B13" s="15" t="s">
        <v>269</v>
      </c>
      <c r="C13" s="19" t="s">
        <v>10</v>
      </c>
      <c r="D13" s="19">
        <v>3</v>
      </c>
      <c r="E13" s="1" t="s">
        <v>84</v>
      </c>
      <c r="F13" s="1" t="s">
        <v>636</v>
      </c>
      <c r="H13"/>
      <c r="I13"/>
      <c r="K13"/>
      <c r="L13"/>
      <c r="M13"/>
      <c r="N13">
        <v>1</v>
      </c>
      <c r="O13">
        <v>1</v>
      </c>
      <c r="P13"/>
      <c r="Q13">
        <v>2</v>
      </c>
      <c r="R13">
        <v>2.5</v>
      </c>
      <c r="S13">
        <v>3</v>
      </c>
      <c r="T13"/>
      <c r="U13">
        <v>2</v>
      </c>
      <c r="V13"/>
      <c r="W13"/>
      <c r="X13"/>
      <c r="Y13"/>
      <c r="AB13" s="1">
        <f t="shared" si="0"/>
        <v>6</v>
      </c>
      <c r="AC13" s="1">
        <f t="shared" si="1"/>
        <v>18</v>
      </c>
      <c r="AD13" s="13">
        <f t="shared" si="2"/>
        <v>11.5</v>
      </c>
      <c r="AE13" s="14">
        <f t="shared" si="3"/>
        <v>63.888888888888886</v>
      </c>
    </row>
    <row r="14" spans="1:31" ht="12.75">
      <c r="A14" s="15" t="s">
        <v>0</v>
      </c>
      <c r="B14" s="15" t="s">
        <v>269</v>
      </c>
      <c r="C14" s="19" t="s">
        <v>10</v>
      </c>
      <c r="D14" s="19">
        <v>3</v>
      </c>
      <c r="E14" s="1" t="s">
        <v>105</v>
      </c>
      <c r="F14" s="1" t="s">
        <v>186</v>
      </c>
      <c r="H14">
        <v>0</v>
      </c>
      <c r="I14"/>
      <c r="K14"/>
      <c r="L14"/>
      <c r="M14"/>
      <c r="N14"/>
      <c r="O14"/>
      <c r="P14"/>
      <c r="Q14"/>
      <c r="R14">
        <v>0</v>
      </c>
      <c r="S14"/>
      <c r="T14"/>
      <c r="U14"/>
      <c r="V14"/>
      <c r="W14"/>
      <c r="X14"/>
      <c r="Y14"/>
      <c r="AB14" s="1">
        <f t="shared" si="0"/>
        <v>2</v>
      </c>
      <c r="AC14" s="1">
        <f t="shared" si="1"/>
        <v>6</v>
      </c>
      <c r="AD14" s="13">
        <f t="shared" si="2"/>
        <v>0</v>
      </c>
      <c r="AE14" s="14">
        <f t="shared" si="3"/>
        <v>0</v>
      </c>
    </row>
    <row r="15" spans="1:31" ht="12.75">
      <c r="A15" s="15" t="s">
        <v>0</v>
      </c>
      <c r="B15" s="15" t="s">
        <v>269</v>
      </c>
      <c r="C15" s="19" t="s">
        <v>10</v>
      </c>
      <c r="D15" s="19">
        <v>3</v>
      </c>
      <c r="E15" s="1" t="s">
        <v>803</v>
      </c>
      <c r="F15" s="1" t="s">
        <v>804</v>
      </c>
      <c r="H15"/>
      <c r="I15"/>
      <c r="K15"/>
      <c r="L15"/>
      <c r="M15"/>
      <c r="N15"/>
      <c r="O15"/>
      <c r="P15">
        <v>0</v>
      </c>
      <c r="Q15"/>
      <c r="R15"/>
      <c r="S15"/>
      <c r="T15"/>
      <c r="U15"/>
      <c r="V15"/>
      <c r="W15"/>
      <c r="X15"/>
      <c r="Y15"/>
      <c r="AB15" s="1">
        <f t="shared" si="0"/>
        <v>1</v>
      </c>
      <c r="AC15" s="1">
        <f t="shared" si="1"/>
        <v>3</v>
      </c>
      <c r="AD15" s="13">
        <f t="shared" si="2"/>
        <v>0</v>
      </c>
      <c r="AE15" s="14">
        <f t="shared" si="3"/>
        <v>0</v>
      </c>
    </row>
    <row r="16" spans="1:31" ht="12.75">
      <c r="A16" s="15" t="s">
        <v>0</v>
      </c>
      <c r="B16" s="15" t="s">
        <v>269</v>
      </c>
      <c r="C16" s="19" t="s">
        <v>10</v>
      </c>
      <c r="D16" s="19">
        <v>3</v>
      </c>
      <c r="E16" s="1" t="s">
        <v>158</v>
      </c>
      <c r="F16" s="1" t="s">
        <v>315</v>
      </c>
      <c r="H16"/>
      <c r="I16"/>
      <c r="K16"/>
      <c r="L16"/>
      <c r="M16"/>
      <c r="N16"/>
      <c r="O16"/>
      <c r="P16"/>
      <c r="Q16"/>
      <c r="R16"/>
      <c r="S16"/>
      <c r="T16">
        <v>2</v>
      </c>
      <c r="U16"/>
      <c r="V16"/>
      <c r="W16"/>
      <c r="X16"/>
      <c r="Y16"/>
      <c r="AB16" s="1">
        <f t="shared" si="0"/>
        <v>1</v>
      </c>
      <c r="AC16" s="1">
        <f t="shared" si="1"/>
        <v>3</v>
      </c>
      <c r="AD16" s="13">
        <f t="shared" si="2"/>
        <v>2</v>
      </c>
      <c r="AE16" s="14">
        <f t="shared" si="3"/>
        <v>66.66666666666667</v>
      </c>
    </row>
    <row r="17" spans="3:31" ht="12.75">
      <c r="C17" s="19"/>
      <c r="D17" s="19"/>
      <c r="H17"/>
      <c r="I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B17" s="1">
        <f>SUM(AB10:AB16)</f>
        <v>42</v>
      </c>
      <c r="AC17" s="1">
        <f t="shared" si="1"/>
        <v>126</v>
      </c>
      <c r="AE17" s="14"/>
    </row>
    <row r="18" spans="1:31" ht="12.75">
      <c r="A18" s="15" t="s">
        <v>1</v>
      </c>
      <c r="B18" s="15" t="s">
        <v>269</v>
      </c>
      <c r="C18" s="19" t="s">
        <v>10</v>
      </c>
      <c r="D18" s="19">
        <v>3</v>
      </c>
      <c r="E18" s="1" t="s">
        <v>376</v>
      </c>
      <c r="F18" s="1" t="s">
        <v>186</v>
      </c>
      <c r="G18" s="15">
        <v>1</v>
      </c>
      <c r="H18"/>
      <c r="I18">
        <v>1.5</v>
      </c>
      <c r="J18" s="1">
        <v>3</v>
      </c>
      <c r="K18"/>
      <c r="L18">
        <v>2</v>
      </c>
      <c r="M18">
        <v>2</v>
      </c>
      <c r="N18">
        <v>1.5</v>
      </c>
      <c r="O18">
        <v>1</v>
      </c>
      <c r="P18"/>
      <c r="Q18"/>
      <c r="R18"/>
      <c r="S18"/>
      <c r="T18"/>
      <c r="U18">
        <v>3</v>
      </c>
      <c r="V18"/>
      <c r="W18"/>
      <c r="X18"/>
      <c r="Y18"/>
      <c r="AB18" s="1">
        <f aca="true" t="shared" si="4" ref="AB18:AB25">COUNT(H18:AA18)</f>
        <v>7</v>
      </c>
      <c r="AC18" s="1">
        <f aca="true" t="shared" si="5" ref="AC18:AC25">AB18*3</f>
        <v>21</v>
      </c>
      <c r="AD18" s="13">
        <f aca="true" t="shared" si="6" ref="AD18:AD25">SUM(H18:AA18)</f>
        <v>14</v>
      </c>
      <c r="AE18" s="14">
        <f aca="true" t="shared" si="7" ref="AE18:AE25">100*AD18/AC18</f>
        <v>66.66666666666667</v>
      </c>
    </row>
    <row r="19" spans="1:31" ht="12.75">
      <c r="A19" s="15" t="s">
        <v>1</v>
      </c>
      <c r="B19" s="15" t="s">
        <v>269</v>
      </c>
      <c r="C19" s="19" t="s">
        <v>10</v>
      </c>
      <c r="D19" s="19">
        <v>3</v>
      </c>
      <c r="E19" s="1" t="s">
        <v>17</v>
      </c>
      <c r="F19" s="1" t="s">
        <v>309</v>
      </c>
      <c r="G19" s="15">
        <v>1</v>
      </c>
      <c r="H19"/>
      <c r="I19">
        <v>1.5</v>
      </c>
      <c r="J19" s="1">
        <v>3</v>
      </c>
      <c r="K19" s="1">
        <v>1</v>
      </c>
      <c r="L19"/>
      <c r="M19"/>
      <c r="N19">
        <v>2.5</v>
      </c>
      <c r="O19"/>
      <c r="P19"/>
      <c r="Q19">
        <v>0.5</v>
      </c>
      <c r="R19"/>
      <c r="S19"/>
      <c r="T19">
        <v>2.5</v>
      </c>
      <c r="U19">
        <v>2</v>
      </c>
      <c r="V19"/>
      <c r="W19"/>
      <c r="X19"/>
      <c r="Y19"/>
      <c r="AB19" s="1">
        <f t="shared" si="4"/>
        <v>7</v>
      </c>
      <c r="AC19" s="1">
        <f t="shared" si="5"/>
        <v>21</v>
      </c>
      <c r="AD19" s="13">
        <f t="shared" si="6"/>
        <v>13</v>
      </c>
      <c r="AE19" s="14">
        <f t="shared" si="7"/>
        <v>61.904761904761905</v>
      </c>
    </row>
    <row r="20" spans="1:31" ht="12.75">
      <c r="A20" s="15" t="s">
        <v>1</v>
      </c>
      <c r="B20" s="15" t="s">
        <v>269</v>
      </c>
      <c r="C20" s="19" t="s">
        <v>10</v>
      </c>
      <c r="D20" s="19">
        <v>3</v>
      </c>
      <c r="E20" s="1" t="s">
        <v>22</v>
      </c>
      <c r="F20" s="1" t="s">
        <v>603</v>
      </c>
      <c r="H20"/>
      <c r="I20"/>
      <c r="J20" s="1">
        <v>2</v>
      </c>
      <c r="K20">
        <v>0.5</v>
      </c>
      <c r="L20">
        <v>2</v>
      </c>
      <c r="M20"/>
      <c r="N20"/>
      <c r="O20">
        <v>2.5</v>
      </c>
      <c r="P20">
        <v>0</v>
      </c>
      <c r="Q20">
        <v>0.5</v>
      </c>
      <c r="R20">
        <v>2</v>
      </c>
      <c r="S20">
        <v>3</v>
      </c>
      <c r="T20">
        <v>0.5</v>
      </c>
      <c r="U20"/>
      <c r="V20"/>
      <c r="W20"/>
      <c r="X20"/>
      <c r="Y20"/>
      <c r="AB20" s="1">
        <f t="shared" si="4"/>
        <v>9</v>
      </c>
      <c r="AC20" s="1">
        <f t="shared" si="5"/>
        <v>27</v>
      </c>
      <c r="AD20" s="13">
        <f t="shared" si="6"/>
        <v>13</v>
      </c>
      <c r="AE20" s="14">
        <f t="shared" si="7"/>
        <v>48.148148148148145</v>
      </c>
    </row>
    <row r="21" spans="1:31" ht="12.75">
      <c r="A21" s="15" t="s">
        <v>1</v>
      </c>
      <c r="B21" s="15" t="s">
        <v>269</v>
      </c>
      <c r="C21" s="19" t="s">
        <v>10</v>
      </c>
      <c r="D21" s="19">
        <v>3</v>
      </c>
      <c r="E21" s="1" t="s">
        <v>126</v>
      </c>
      <c r="F21" s="1" t="s">
        <v>336</v>
      </c>
      <c r="H21"/>
      <c r="I21">
        <v>0</v>
      </c>
      <c r="K21"/>
      <c r="L21"/>
      <c r="M21">
        <v>1</v>
      </c>
      <c r="N21"/>
      <c r="O21"/>
      <c r="P21"/>
      <c r="Q21"/>
      <c r="R21"/>
      <c r="S21"/>
      <c r="T21"/>
      <c r="U21"/>
      <c r="V21"/>
      <c r="W21"/>
      <c r="X21"/>
      <c r="Y21"/>
      <c r="AB21" s="1">
        <f t="shared" si="4"/>
        <v>2</v>
      </c>
      <c r="AC21" s="1">
        <f t="shared" si="5"/>
        <v>6</v>
      </c>
      <c r="AD21" s="13">
        <f t="shared" si="6"/>
        <v>1</v>
      </c>
      <c r="AE21" s="14">
        <f t="shared" si="7"/>
        <v>16.666666666666668</v>
      </c>
    </row>
    <row r="22" spans="1:31" ht="12.75">
      <c r="A22" s="15" t="s">
        <v>1</v>
      </c>
      <c r="B22" s="15" t="s">
        <v>269</v>
      </c>
      <c r="C22" s="19" t="s">
        <v>10</v>
      </c>
      <c r="D22" s="19">
        <v>3</v>
      </c>
      <c r="E22" s="1" t="s">
        <v>441</v>
      </c>
      <c r="F22" s="1" t="s">
        <v>494</v>
      </c>
      <c r="H22"/>
      <c r="I22" s="32"/>
      <c r="J22"/>
      <c r="K22"/>
      <c r="L22">
        <v>3</v>
      </c>
      <c r="M22"/>
      <c r="N22">
        <v>1</v>
      </c>
      <c r="O22">
        <v>1</v>
      </c>
      <c r="P22">
        <v>2</v>
      </c>
      <c r="Q22"/>
      <c r="R22">
        <v>2.5</v>
      </c>
      <c r="S22">
        <v>3</v>
      </c>
      <c r="T22">
        <v>2</v>
      </c>
      <c r="U22">
        <v>2</v>
      </c>
      <c r="V22"/>
      <c r="W22"/>
      <c r="X22"/>
      <c r="Y22"/>
      <c r="AB22" s="1">
        <f t="shared" si="4"/>
        <v>8</v>
      </c>
      <c r="AC22" s="1">
        <f t="shared" si="5"/>
        <v>24</v>
      </c>
      <c r="AD22" s="13">
        <f t="shared" si="6"/>
        <v>16.5</v>
      </c>
      <c r="AE22" s="14">
        <f t="shared" si="7"/>
        <v>68.75</v>
      </c>
    </row>
    <row r="23" spans="1:31" ht="12.75">
      <c r="A23" s="15" t="s">
        <v>1</v>
      </c>
      <c r="B23" s="15" t="s">
        <v>269</v>
      </c>
      <c r="C23" s="19" t="s">
        <v>10</v>
      </c>
      <c r="D23" s="19">
        <v>3</v>
      </c>
      <c r="E23" s="1" t="s">
        <v>100</v>
      </c>
      <c r="F23" s="1" t="s">
        <v>666</v>
      </c>
      <c r="H23">
        <v>0</v>
      </c>
      <c r="I23" s="32"/>
      <c r="J23"/>
      <c r="K23"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AB23" s="1">
        <f t="shared" si="4"/>
        <v>2</v>
      </c>
      <c r="AC23" s="1">
        <f t="shared" si="5"/>
        <v>6</v>
      </c>
      <c r="AD23" s="13">
        <f t="shared" si="6"/>
        <v>0</v>
      </c>
      <c r="AE23" s="14">
        <f t="shared" si="7"/>
        <v>0</v>
      </c>
    </row>
    <row r="24" spans="1:31" ht="12.75">
      <c r="A24" s="15" t="s">
        <v>1</v>
      </c>
      <c r="B24" s="15" t="s">
        <v>269</v>
      </c>
      <c r="C24" s="19" t="s">
        <v>10</v>
      </c>
      <c r="D24" s="19">
        <v>3</v>
      </c>
      <c r="E24" s="1" t="s">
        <v>667</v>
      </c>
      <c r="F24" s="1" t="s">
        <v>668</v>
      </c>
      <c r="H24" s="1">
        <v>0</v>
      </c>
      <c r="I24" s="40"/>
      <c r="AB24" s="1">
        <f t="shared" si="4"/>
        <v>1</v>
      </c>
      <c r="AC24" s="1">
        <f t="shared" si="5"/>
        <v>3</v>
      </c>
      <c r="AD24" s="13">
        <f t="shared" si="6"/>
        <v>0</v>
      </c>
      <c r="AE24" s="14">
        <f t="shared" si="7"/>
        <v>0</v>
      </c>
    </row>
    <row r="25" spans="1:31" ht="12.75">
      <c r="A25" s="15" t="s">
        <v>1</v>
      </c>
      <c r="B25" s="15" t="s">
        <v>269</v>
      </c>
      <c r="C25" s="19" t="s">
        <v>10</v>
      </c>
      <c r="D25" s="19">
        <v>3</v>
      </c>
      <c r="E25" s="1" t="s">
        <v>32</v>
      </c>
      <c r="F25" s="1" t="s">
        <v>186</v>
      </c>
      <c r="H25" s="1">
        <v>0</v>
      </c>
      <c r="I25" s="40"/>
      <c r="R25" s="1">
        <v>0</v>
      </c>
      <c r="AB25" s="1">
        <f t="shared" si="4"/>
        <v>2</v>
      </c>
      <c r="AC25" s="1">
        <f t="shared" si="5"/>
        <v>6</v>
      </c>
      <c r="AD25" s="13">
        <f t="shared" si="6"/>
        <v>0</v>
      </c>
      <c r="AE25" s="14">
        <f t="shared" si="7"/>
        <v>0</v>
      </c>
    </row>
    <row r="26" spans="1:31" ht="12.75">
      <c r="A26" s="15" t="s">
        <v>1</v>
      </c>
      <c r="B26" s="15" t="s">
        <v>269</v>
      </c>
      <c r="C26" s="19" t="s">
        <v>10</v>
      </c>
      <c r="D26" s="19">
        <v>3</v>
      </c>
      <c r="E26" s="1" t="s">
        <v>144</v>
      </c>
      <c r="F26" s="1" t="s">
        <v>771</v>
      </c>
      <c r="M26" s="1">
        <v>2</v>
      </c>
      <c r="Q26" s="1">
        <v>2</v>
      </c>
      <c r="S26" s="1">
        <v>3</v>
      </c>
      <c r="AB26" s="1">
        <f>COUNT(H26:AA26)</f>
        <v>3</v>
      </c>
      <c r="AC26" s="1">
        <f>AB26*3</f>
        <v>9</v>
      </c>
      <c r="AD26" s="13">
        <f>SUM(H26:AA26)</f>
        <v>7</v>
      </c>
      <c r="AE26" s="14">
        <f>100*AD26/AC26</f>
        <v>77.77777777777777</v>
      </c>
    </row>
    <row r="27" spans="1:31" ht="12.75">
      <c r="A27" s="15" t="s">
        <v>1</v>
      </c>
      <c r="B27" s="15" t="s">
        <v>269</v>
      </c>
      <c r="C27" s="19" t="s">
        <v>10</v>
      </c>
      <c r="D27" s="19">
        <v>3</v>
      </c>
      <c r="E27" s="1" t="s">
        <v>805</v>
      </c>
      <c r="F27" s="1" t="s">
        <v>186</v>
      </c>
      <c r="P27" s="1">
        <v>0</v>
      </c>
      <c r="AB27" s="1">
        <f>COUNT(H27:AA27)</f>
        <v>1</v>
      </c>
      <c r="AC27" s="1">
        <f>AB27*3</f>
        <v>3</v>
      </c>
      <c r="AD27" s="13">
        <f>SUM(H27:AA27)</f>
        <v>0</v>
      </c>
      <c r="AE27" s="14">
        <f>100*AD27/AC27</f>
        <v>0</v>
      </c>
    </row>
    <row r="28" spans="28:29" ht="12.75">
      <c r="AB28" s="1">
        <f>SUM(AB18:AB27)</f>
        <v>42</v>
      </c>
      <c r="AC28" s="1">
        <f>AB28*3</f>
        <v>126</v>
      </c>
    </row>
  </sheetData>
  <sheetProtection/>
  <mergeCells count="1">
    <mergeCell ref="E6:F6"/>
  </mergeCells>
  <printOptions gridLines="1" horizontalCentered="1"/>
  <pageMargins left="0" right="0" top="0.984251968503937" bottom="0" header="0.5118110236220472" footer="0.5118110236220472"/>
  <pageSetup fitToHeight="1" fitToWidth="1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48">
      <selection activeCell="X70" sqref="X70"/>
    </sheetView>
  </sheetViews>
  <sheetFormatPr defaultColWidth="8.8515625" defaultRowHeight="12.75"/>
  <cols>
    <col min="1" max="2" width="6.00390625" style="15" customWidth="1"/>
    <col min="3" max="3" width="6.7109375" style="15" customWidth="1"/>
    <col min="4" max="4" width="4.7109375" style="15" customWidth="1"/>
    <col min="5" max="5" width="9.7109375" style="1" customWidth="1"/>
    <col min="6" max="6" width="12.28125" style="1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F1" s="6"/>
      <c r="G1" s="29"/>
      <c r="H1" s="23"/>
      <c r="AC1" s="7"/>
    </row>
    <row r="2" ht="12.75">
      <c r="A2" s="18"/>
    </row>
    <row r="3" spans="1:30" s="8" customFormat="1" ht="15.75">
      <c r="A3" s="17" t="s">
        <v>43</v>
      </c>
      <c r="B3" s="11"/>
      <c r="C3" s="12"/>
      <c r="D3" s="12"/>
      <c r="G3" s="12"/>
      <c r="H3" s="24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 t="s">
        <v>322</v>
      </c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M7" s="1" t="s">
        <v>610</v>
      </c>
      <c r="S7" s="1" t="s">
        <v>589</v>
      </c>
      <c r="T7" s="1" t="s">
        <v>498</v>
      </c>
      <c r="U7" s="1" t="s">
        <v>498</v>
      </c>
      <c r="AA7" s="3" t="s">
        <v>179</v>
      </c>
      <c r="AB7" s="3" t="s">
        <v>179</v>
      </c>
      <c r="AC7" s="4" t="s">
        <v>180</v>
      </c>
    </row>
    <row r="8" spans="7:10" ht="12.75">
      <c r="G8" s="25" t="s">
        <v>644</v>
      </c>
      <c r="J8" s="16"/>
    </row>
    <row r="9" ht="12.75">
      <c r="J9" s="16"/>
    </row>
    <row r="10" spans="1:30" ht="12.75">
      <c r="A10" s="15" t="s">
        <v>0</v>
      </c>
      <c r="B10" s="15" t="s">
        <v>270</v>
      </c>
      <c r="C10" s="19" t="s">
        <v>10</v>
      </c>
      <c r="D10" s="19">
        <v>1</v>
      </c>
      <c r="E10" s="1" t="s">
        <v>286</v>
      </c>
      <c r="F10" s="1" t="s">
        <v>284</v>
      </c>
      <c r="G10" s="15">
        <v>1</v>
      </c>
      <c r="H10" s="31">
        <v>0</v>
      </c>
      <c r="I10">
        <v>1.5</v>
      </c>
      <c r="J10">
        <v>2</v>
      </c>
      <c r="K10">
        <v>0</v>
      </c>
      <c r="L10" s="47">
        <v>0.5</v>
      </c>
      <c r="M10">
        <v>1.5</v>
      </c>
      <c r="N10">
        <v>0.5</v>
      </c>
      <c r="O10">
        <v>0.5</v>
      </c>
      <c r="P10">
        <v>0.5</v>
      </c>
      <c r="Q10" s="1">
        <v>2</v>
      </c>
      <c r="R10" s="1">
        <v>0</v>
      </c>
      <c r="S10" s="1">
        <v>0.5</v>
      </c>
      <c r="T10" s="1">
        <v>2</v>
      </c>
      <c r="U10" s="1">
        <v>2.5</v>
      </c>
      <c r="V10"/>
      <c r="W10"/>
      <c r="X10"/>
      <c r="Y10"/>
      <c r="AA10" s="1">
        <f>COUNT(H10:Y10)</f>
        <v>14</v>
      </c>
      <c r="AB10" s="1">
        <f>AA10*3-2</f>
        <v>40</v>
      </c>
      <c r="AC10" s="13">
        <f>SUM(H10:Y10)</f>
        <v>14</v>
      </c>
      <c r="AD10" s="14">
        <f aca="true" t="shared" si="0" ref="AD10:AD15">100*AC10/AB10</f>
        <v>35</v>
      </c>
    </row>
    <row r="11" spans="1:30" ht="12.75">
      <c r="A11" s="15" t="s">
        <v>0</v>
      </c>
      <c r="B11" s="15" t="s">
        <v>270</v>
      </c>
      <c r="C11" s="19" t="s">
        <v>10</v>
      </c>
      <c r="D11" s="19">
        <v>1</v>
      </c>
      <c r="E11" s="20" t="s">
        <v>386</v>
      </c>
      <c r="F11" s="20" t="s">
        <v>341</v>
      </c>
      <c r="G11" s="15">
        <v>1</v>
      </c>
      <c r="H11" s="31">
        <v>1</v>
      </c>
      <c r="I11">
        <v>2</v>
      </c>
      <c r="J11">
        <v>1.5</v>
      </c>
      <c r="K11">
        <v>0</v>
      </c>
      <c r="L11" s="47">
        <v>2</v>
      </c>
      <c r="M11">
        <v>1</v>
      </c>
      <c r="N11">
        <v>0.5</v>
      </c>
      <c r="O11">
        <v>1</v>
      </c>
      <c r="P11">
        <v>1</v>
      </c>
      <c r="Q11" s="1">
        <v>2</v>
      </c>
      <c r="R11" s="1">
        <v>0</v>
      </c>
      <c r="S11" s="1">
        <v>1</v>
      </c>
      <c r="T11" s="1">
        <v>1</v>
      </c>
      <c r="U11" s="1">
        <v>1.5</v>
      </c>
      <c r="V11"/>
      <c r="W11"/>
      <c r="X11"/>
      <c r="Y11"/>
      <c r="AA11" s="1">
        <f>COUNT(H11:Y11)</f>
        <v>14</v>
      </c>
      <c r="AB11" s="1">
        <f>AA11*3-2</f>
        <v>40</v>
      </c>
      <c r="AC11" s="13">
        <f>SUM(H11:Y11)</f>
        <v>15.5</v>
      </c>
      <c r="AD11" s="14">
        <f t="shared" si="0"/>
        <v>38.75</v>
      </c>
    </row>
    <row r="12" spans="1:30" ht="12.75">
      <c r="A12" s="15" t="s">
        <v>0</v>
      </c>
      <c r="B12" s="15" t="s">
        <v>270</v>
      </c>
      <c r="C12" s="19" t="s">
        <v>10</v>
      </c>
      <c r="D12" s="19">
        <v>1</v>
      </c>
      <c r="E12" s="20" t="s">
        <v>222</v>
      </c>
      <c r="F12" s="20" t="s">
        <v>491</v>
      </c>
      <c r="H12" s="31">
        <v>1</v>
      </c>
      <c r="I12">
        <v>2.5</v>
      </c>
      <c r="J12">
        <v>2.5</v>
      </c>
      <c r="K12">
        <v>0</v>
      </c>
      <c r="L12" s="47"/>
      <c r="M12"/>
      <c r="N12">
        <v>0.5</v>
      </c>
      <c r="O12">
        <v>2.5</v>
      </c>
      <c r="P12"/>
      <c r="Q12" s="1">
        <v>2.5</v>
      </c>
      <c r="R12"/>
      <c r="S12"/>
      <c r="T12">
        <v>3</v>
      </c>
      <c r="U12"/>
      <c r="V12"/>
      <c r="W12"/>
      <c r="X12"/>
      <c r="Y12"/>
      <c r="AA12" s="1">
        <f>COUNT(H12:Y12)</f>
        <v>8</v>
      </c>
      <c r="AB12" s="1">
        <f>AA12*3-2</f>
        <v>22</v>
      </c>
      <c r="AC12" s="13">
        <f>SUM(H12:Y12)</f>
        <v>14.5</v>
      </c>
      <c r="AD12" s="14">
        <f t="shared" si="0"/>
        <v>65.9090909090909</v>
      </c>
    </row>
    <row r="13" spans="1:30" ht="12.75">
      <c r="A13" s="15" t="s">
        <v>0</v>
      </c>
      <c r="B13" s="15" t="s">
        <v>270</v>
      </c>
      <c r="C13" s="19" t="s">
        <v>10</v>
      </c>
      <c r="D13" s="19">
        <v>1</v>
      </c>
      <c r="E13" s="1" t="s">
        <v>39</v>
      </c>
      <c r="F13" s="1" t="s">
        <v>93</v>
      </c>
      <c r="G13" s="15" t="s">
        <v>8</v>
      </c>
      <c r="H13"/>
      <c r="I13"/>
      <c r="J13"/>
      <c r="K13"/>
      <c r="L13" s="47">
        <v>0</v>
      </c>
      <c r="M13"/>
      <c r="N13"/>
      <c r="O13"/>
      <c r="P13">
        <v>0</v>
      </c>
      <c r="R13"/>
      <c r="S13"/>
      <c r="T13"/>
      <c r="U13"/>
      <c r="V13"/>
      <c r="W13"/>
      <c r="X13"/>
      <c r="Y13"/>
      <c r="AA13" s="1">
        <f>COUNT(H13:Y13)</f>
        <v>2</v>
      </c>
      <c r="AB13" s="1">
        <f>AA13*3</f>
        <v>6</v>
      </c>
      <c r="AC13" s="13">
        <f>SUM(H13:Y13)</f>
        <v>0</v>
      </c>
      <c r="AD13" s="14">
        <f t="shared" si="0"/>
        <v>0</v>
      </c>
    </row>
    <row r="14" spans="1:30" ht="12.75">
      <c r="A14" s="15" t="s">
        <v>0</v>
      </c>
      <c r="B14" s="15" t="s">
        <v>270</v>
      </c>
      <c r="C14" s="19" t="s">
        <v>10</v>
      </c>
      <c r="D14" s="19">
        <v>1</v>
      </c>
      <c r="E14" s="20" t="s">
        <v>112</v>
      </c>
      <c r="F14" s="20" t="s">
        <v>106</v>
      </c>
      <c r="H14"/>
      <c r="I14"/>
      <c r="J14"/>
      <c r="K14"/>
      <c r="L14"/>
      <c r="M14">
        <v>0</v>
      </c>
      <c r="N14"/>
      <c r="O14"/>
      <c r="P14"/>
      <c r="Q14"/>
      <c r="R14">
        <v>0</v>
      </c>
      <c r="S14">
        <v>0</v>
      </c>
      <c r="T14"/>
      <c r="U14">
        <v>1</v>
      </c>
      <c r="V14"/>
      <c r="W14"/>
      <c r="X14"/>
      <c r="Y14"/>
      <c r="AA14" s="1">
        <f>COUNT(H14:Y14)</f>
        <v>4</v>
      </c>
      <c r="AB14" s="1">
        <f>AA14*3</f>
        <v>12</v>
      </c>
      <c r="AC14" s="13">
        <f>SUM(H14:Y14)</f>
        <v>1</v>
      </c>
      <c r="AD14" s="14">
        <f t="shared" si="0"/>
        <v>8.333333333333334</v>
      </c>
    </row>
    <row r="15" spans="3:30" ht="12.75">
      <c r="C15" s="19"/>
      <c r="D15" s="1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A15" s="1">
        <f>SUM(AA10:AA14)</f>
        <v>42</v>
      </c>
      <c r="AB15" s="1">
        <f>SUM(AB10:AB13)</f>
        <v>108</v>
      </c>
      <c r="AC15" s="13">
        <f>SUM(AC10:AC13)</f>
        <v>44</v>
      </c>
      <c r="AD15" s="14">
        <f t="shared" si="0"/>
        <v>40.74074074074074</v>
      </c>
    </row>
    <row r="16" spans="3:30" ht="12.75">
      <c r="C16" s="19"/>
      <c r="D16" s="1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D16" s="14"/>
    </row>
    <row r="17" spans="1:30" ht="12.75">
      <c r="A17" s="15" t="s">
        <v>0</v>
      </c>
      <c r="B17" s="15" t="s">
        <v>270</v>
      </c>
      <c r="C17" s="15" t="s">
        <v>8</v>
      </c>
      <c r="D17" s="19">
        <v>3</v>
      </c>
      <c r="E17" s="1" t="s">
        <v>124</v>
      </c>
      <c r="F17" s="1" t="s">
        <v>96</v>
      </c>
      <c r="G17" s="15" t="s">
        <v>8</v>
      </c>
      <c r="H17">
        <v>3</v>
      </c>
      <c r="I17">
        <v>2</v>
      </c>
      <c r="J17">
        <v>2</v>
      </c>
      <c r="K17">
        <v>2.5</v>
      </c>
      <c r="L17">
        <v>2.5</v>
      </c>
      <c r="M17">
        <v>2</v>
      </c>
      <c r="N17">
        <v>2.5</v>
      </c>
      <c r="O17">
        <v>2.5</v>
      </c>
      <c r="P17">
        <v>3</v>
      </c>
      <c r="Q17">
        <v>0</v>
      </c>
      <c r="R17">
        <v>1.5</v>
      </c>
      <c r="S17">
        <v>2.5</v>
      </c>
      <c r="T17">
        <v>0</v>
      </c>
      <c r="U17">
        <v>1.5</v>
      </c>
      <c r="V17"/>
      <c r="W17"/>
      <c r="X17"/>
      <c r="Y17"/>
      <c r="AA17" s="1">
        <f aca="true" t="shared" si="1" ref="AA17:AA23">COUNT(H17:Y17)</f>
        <v>14</v>
      </c>
      <c r="AB17" s="1">
        <f aca="true" t="shared" si="2" ref="AB17:AB24">AA17*3</f>
        <v>42</v>
      </c>
      <c r="AC17" s="13">
        <f aca="true" t="shared" si="3" ref="AC17:AC23">SUM(H17:Y17)</f>
        <v>27.5</v>
      </c>
      <c r="AD17" s="14">
        <f aca="true" t="shared" si="4" ref="AD17:AD23">100*AC17/AB17</f>
        <v>65.47619047619048</v>
      </c>
    </row>
    <row r="18" spans="1:30" ht="12.75">
      <c r="A18" s="15" t="s">
        <v>0</v>
      </c>
      <c r="B18" s="15" t="s">
        <v>270</v>
      </c>
      <c r="C18" s="15" t="s">
        <v>8</v>
      </c>
      <c r="D18" s="19">
        <v>3</v>
      </c>
      <c r="E18" s="1" t="s">
        <v>39</v>
      </c>
      <c r="F18" s="1" t="s">
        <v>93</v>
      </c>
      <c r="G18" s="15" t="s">
        <v>8</v>
      </c>
      <c r="H18">
        <v>1</v>
      </c>
      <c r="I18"/>
      <c r="J18">
        <v>2</v>
      </c>
      <c r="K18">
        <v>1</v>
      </c>
      <c r="L18"/>
      <c r="M18">
        <v>1</v>
      </c>
      <c r="N18">
        <v>1</v>
      </c>
      <c r="O18">
        <v>1.5</v>
      </c>
      <c r="P18"/>
      <c r="Q18">
        <v>1</v>
      </c>
      <c r="R18"/>
      <c r="S18">
        <v>1</v>
      </c>
      <c r="T18">
        <v>1</v>
      </c>
      <c r="U18">
        <v>0.5</v>
      </c>
      <c r="V18"/>
      <c r="W18"/>
      <c r="X18"/>
      <c r="Y18"/>
      <c r="AA18" s="1">
        <f t="shared" si="1"/>
        <v>10</v>
      </c>
      <c r="AB18" s="1">
        <f t="shared" si="2"/>
        <v>30</v>
      </c>
      <c r="AC18" s="13">
        <f t="shared" si="3"/>
        <v>11</v>
      </c>
      <c r="AD18" s="14">
        <f t="shared" si="4"/>
        <v>36.666666666666664</v>
      </c>
    </row>
    <row r="19" spans="1:30" ht="12.75">
      <c r="A19" s="15" t="s">
        <v>0</v>
      </c>
      <c r="B19" s="15" t="s">
        <v>270</v>
      </c>
      <c r="C19" s="15" t="s">
        <v>8</v>
      </c>
      <c r="D19" s="19">
        <v>3</v>
      </c>
      <c r="E19" s="1" t="s">
        <v>329</v>
      </c>
      <c r="F19" s="1" t="s">
        <v>52</v>
      </c>
      <c r="G19" s="15">
        <v>1</v>
      </c>
      <c r="H19">
        <v>0.5</v>
      </c>
      <c r="I19">
        <v>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AA19" s="1">
        <f t="shared" si="1"/>
        <v>2</v>
      </c>
      <c r="AB19" s="1">
        <f t="shared" si="2"/>
        <v>6</v>
      </c>
      <c r="AC19" s="13">
        <f t="shared" si="3"/>
        <v>2.5</v>
      </c>
      <c r="AD19" s="14">
        <f t="shared" si="4"/>
        <v>41.666666666666664</v>
      </c>
    </row>
    <row r="20" spans="1:30" ht="12.75">
      <c r="A20" s="15" t="s">
        <v>0</v>
      </c>
      <c r="B20" s="15" t="s">
        <v>270</v>
      </c>
      <c r="C20" s="15" t="s">
        <v>8</v>
      </c>
      <c r="D20" s="19">
        <v>3</v>
      </c>
      <c r="E20" s="20" t="s">
        <v>112</v>
      </c>
      <c r="F20" s="20" t="s">
        <v>106</v>
      </c>
      <c r="H20"/>
      <c r="I20">
        <v>2</v>
      </c>
      <c r="J20">
        <v>0.5</v>
      </c>
      <c r="K20">
        <v>1</v>
      </c>
      <c r="L20">
        <v>2.5</v>
      </c>
      <c r="M20">
        <v>1</v>
      </c>
      <c r="N20">
        <v>0.5</v>
      </c>
      <c r="O20">
        <v>2</v>
      </c>
      <c r="P20">
        <v>1.5</v>
      </c>
      <c r="Q20">
        <v>0</v>
      </c>
      <c r="R20"/>
      <c r="S20">
        <v>1.5</v>
      </c>
      <c r="T20">
        <v>0</v>
      </c>
      <c r="U20"/>
      <c r="V20"/>
      <c r="W20"/>
      <c r="X20"/>
      <c r="Y20"/>
      <c r="AA20" s="1">
        <f t="shared" si="1"/>
        <v>11</v>
      </c>
      <c r="AB20" s="1">
        <f t="shared" si="2"/>
        <v>33</v>
      </c>
      <c r="AC20" s="13">
        <f t="shared" si="3"/>
        <v>12.5</v>
      </c>
      <c r="AD20" s="14">
        <f t="shared" si="4"/>
        <v>37.878787878787875</v>
      </c>
    </row>
    <row r="21" spans="1:30" ht="12.75">
      <c r="A21" s="15" t="s">
        <v>0</v>
      </c>
      <c r="B21" s="15" t="s">
        <v>270</v>
      </c>
      <c r="C21" s="15" t="s">
        <v>8</v>
      </c>
      <c r="D21" s="19">
        <v>3</v>
      </c>
      <c r="E21" s="20" t="s">
        <v>665</v>
      </c>
      <c r="F21" s="20" t="s">
        <v>119</v>
      </c>
      <c r="H21"/>
      <c r="I21"/>
      <c r="J21"/>
      <c r="K21"/>
      <c r="L21">
        <v>1</v>
      </c>
      <c r="M21"/>
      <c r="N21"/>
      <c r="O21"/>
      <c r="P21">
        <v>2</v>
      </c>
      <c r="Q21"/>
      <c r="R21"/>
      <c r="S21"/>
      <c r="T21"/>
      <c r="U21">
        <v>0</v>
      </c>
      <c r="V21"/>
      <c r="W21"/>
      <c r="X21"/>
      <c r="Y21"/>
      <c r="AA21" s="1">
        <f t="shared" si="1"/>
        <v>3</v>
      </c>
      <c r="AB21" s="1">
        <f t="shared" si="2"/>
        <v>9</v>
      </c>
      <c r="AC21" s="13">
        <f t="shared" si="3"/>
        <v>3</v>
      </c>
      <c r="AD21" s="14">
        <f t="shared" si="4"/>
        <v>33.333333333333336</v>
      </c>
    </row>
    <row r="22" spans="1:30" ht="12.75">
      <c r="A22" s="15" t="s">
        <v>0</v>
      </c>
      <c r="B22" s="15" t="s">
        <v>270</v>
      </c>
      <c r="C22" s="15" t="s">
        <v>8</v>
      </c>
      <c r="D22" s="19">
        <v>3</v>
      </c>
      <c r="E22" s="1" t="s">
        <v>138</v>
      </c>
      <c r="F22" s="20" t="s">
        <v>311</v>
      </c>
      <c r="H22"/>
      <c r="I22"/>
      <c r="J22"/>
      <c r="K22"/>
      <c r="L22"/>
      <c r="M22"/>
      <c r="N22"/>
      <c r="O22"/>
      <c r="P22"/>
      <c r="Q22"/>
      <c r="R22">
        <v>0</v>
      </c>
      <c r="S22"/>
      <c r="T22"/>
      <c r="U22"/>
      <c r="V22"/>
      <c r="W22"/>
      <c r="X22"/>
      <c r="Y22"/>
      <c r="AA22" s="1">
        <f t="shared" si="1"/>
        <v>1</v>
      </c>
      <c r="AB22" s="1">
        <f t="shared" si="2"/>
        <v>3</v>
      </c>
      <c r="AC22" s="13">
        <f t="shared" si="3"/>
        <v>0</v>
      </c>
      <c r="AD22" s="14">
        <f t="shared" si="4"/>
        <v>0</v>
      </c>
    </row>
    <row r="23" spans="1:30" ht="12.75">
      <c r="A23" s="15" t="s">
        <v>0</v>
      </c>
      <c r="B23" s="15" t="s">
        <v>270</v>
      </c>
      <c r="C23" s="15" t="s">
        <v>8</v>
      </c>
      <c r="D23" s="19">
        <v>3</v>
      </c>
      <c r="E23" s="20" t="s">
        <v>112</v>
      </c>
      <c r="F23" s="20" t="s">
        <v>562</v>
      </c>
      <c r="H23"/>
      <c r="I23"/>
      <c r="J23"/>
      <c r="K23"/>
      <c r="L23"/>
      <c r="M23"/>
      <c r="N23"/>
      <c r="O23"/>
      <c r="P23"/>
      <c r="Q23"/>
      <c r="R23">
        <v>0</v>
      </c>
      <c r="S23"/>
      <c r="T23"/>
      <c r="U23"/>
      <c r="V23"/>
      <c r="W23"/>
      <c r="X23"/>
      <c r="Y23"/>
      <c r="AA23" s="1">
        <f t="shared" si="1"/>
        <v>1</v>
      </c>
      <c r="AB23" s="1">
        <f t="shared" si="2"/>
        <v>3</v>
      </c>
      <c r="AC23" s="13">
        <f t="shared" si="3"/>
        <v>0</v>
      </c>
      <c r="AD23" s="14">
        <f t="shared" si="4"/>
        <v>0</v>
      </c>
    </row>
    <row r="24" spans="4:30" ht="12.75">
      <c r="D24" s="19"/>
      <c r="E24" s="20"/>
      <c r="F24" s="2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A24" s="1">
        <f>SUM(AA17:AA23)</f>
        <v>42</v>
      </c>
      <c r="AB24" s="1">
        <f t="shared" si="2"/>
        <v>126</v>
      </c>
      <c r="AD24" s="14"/>
    </row>
    <row r="25" spans="1:30" ht="12.75">
      <c r="A25" s="15" t="s">
        <v>0</v>
      </c>
      <c r="B25" s="15" t="s">
        <v>270</v>
      </c>
      <c r="C25" s="15" t="s">
        <v>65</v>
      </c>
      <c r="D25" s="19">
        <v>5</v>
      </c>
      <c r="E25" s="20" t="s">
        <v>112</v>
      </c>
      <c r="F25" s="20" t="s">
        <v>562</v>
      </c>
      <c r="G25" s="15" t="s">
        <v>65</v>
      </c>
      <c r="H25">
        <v>2</v>
      </c>
      <c r="I25">
        <v>3</v>
      </c>
      <c r="J25">
        <v>1.5</v>
      </c>
      <c r="K25">
        <v>3</v>
      </c>
      <c r="L25">
        <v>2</v>
      </c>
      <c r="M25">
        <v>0.5</v>
      </c>
      <c r="N25">
        <v>2.5</v>
      </c>
      <c r="O25">
        <v>2</v>
      </c>
      <c r="P25">
        <v>1.5</v>
      </c>
      <c r="Q25">
        <v>1.5</v>
      </c>
      <c r="R25">
        <v>2</v>
      </c>
      <c r="S25">
        <v>2.5</v>
      </c>
      <c r="T25">
        <v>1.5</v>
      </c>
      <c r="U25">
        <v>1</v>
      </c>
      <c r="V25"/>
      <c r="W25"/>
      <c r="X25"/>
      <c r="Y25"/>
      <c r="AA25" s="1">
        <f aca="true" t="shared" si="5" ref="AA25:AA32">COUNT(H25:Y25)</f>
        <v>14</v>
      </c>
      <c r="AB25" s="1">
        <f aca="true" t="shared" si="6" ref="AB25:AB31">AA25*3</f>
        <v>42</v>
      </c>
      <c r="AC25" s="13">
        <f aca="true" t="shared" si="7" ref="AC25:AC32">SUM(H25:Y25)</f>
        <v>26.5</v>
      </c>
      <c r="AD25" s="14">
        <f aca="true" t="shared" si="8" ref="AD25:AD32">100*AC25/AB25</f>
        <v>63.095238095238095</v>
      </c>
    </row>
    <row r="26" spans="1:30" ht="12.75">
      <c r="A26" s="15" t="s">
        <v>0</v>
      </c>
      <c r="B26" s="15" t="s">
        <v>270</v>
      </c>
      <c r="C26" s="15" t="s">
        <v>65</v>
      </c>
      <c r="D26" s="19">
        <v>5</v>
      </c>
      <c r="E26" s="1" t="s">
        <v>138</v>
      </c>
      <c r="F26" s="20" t="s">
        <v>311</v>
      </c>
      <c r="G26" s="15" t="s">
        <v>65</v>
      </c>
      <c r="H26"/>
      <c r="I26"/>
      <c r="J26"/>
      <c r="K26"/>
      <c r="L26"/>
      <c r="M26"/>
      <c r="N26">
        <v>2.5</v>
      </c>
      <c r="O26"/>
      <c r="P26"/>
      <c r="Q26"/>
      <c r="R26"/>
      <c r="S26">
        <v>2.5</v>
      </c>
      <c r="T26"/>
      <c r="U26">
        <v>0.5</v>
      </c>
      <c r="V26"/>
      <c r="W26"/>
      <c r="X26"/>
      <c r="Y26"/>
      <c r="AA26" s="1">
        <f t="shared" si="5"/>
        <v>3</v>
      </c>
      <c r="AB26" s="1">
        <f t="shared" si="6"/>
        <v>9</v>
      </c>
      <c r="AC26" s="13">
        <f t="shared" si="7"/>
        <v>5.5</v>
      </c>
      <c r="AD26" s="14">
        <f t="shared" si="8"/>
        <v>61.111111111111114</v>
      </c>
    </row>
    <row r="27" spans="1:30" ht="12.75">
      <c r="A27" s="15" t="s">
        <v>0</v>
      </c>
      <c r="B27" s="15" t="s">
        <v>270</v>
      </c>
      <c r="C27" s="15" t="s">
        <v>65</v>
      </c>
      <c r="D27" s="19">
        <v>5</v>
      </c>
      <c r="E27" s="20" t="s">
        <v>421</v>
      </c>
      <c r="F27" s="20" t="s">
        <v>204</v>
      </c>
      <c r="G27" s="15" t="s">
        <v>65</v>
      </c>
      <c r="H27"/>
      <c r="I27"/>
      <c r="J27"/>
      <c r="K27">
        <v>1.5</v>
      </c>
      <c r="L27"/>
      <c r="M27"/>
      <c r="N27"/>
      <c r="O27"/>
      <c r="P27"/>
      <c r="Q27"/>
      <c r="R27"/>
      <c r="S27"/>
      <c r="T27">
        <v>2</v>
      </c>
      <c r="U27"/>
      <c r="V27"/>
      <c r="W27"/>
      <c r="X27"/>
      <c r="Y27"/>
      <c r="AA27" s="1">
        <f t="shared" si="5"/>
        <v>2</v>
      </c>
      <c r="AB27" s="1">
        <f t="shared" si="6"/>
        <v>6</v>
      </c>
      <c r="AC27" s="13">
        <f t="shared" si="7"/>
        <v>3.5</v>
      </c>
      <c r="AD27" s="14">
        <f t="shared" si="8"/>
        <v>58.333333333333336</v>
      </c>
    </row>
    <row r="28" spans="1:30" ht="12.75">
      <c r="A28" s="15" t="s">
        <v>0</v>
      </c>
      <c r="B28" s="15" t="s">
        <v>270</v>
      </c>
      <c r="C28" s="15" t="s">
        <v>65</v>
      </c>
      <c r="D28" s="19">
        <v>5</v>
      </c>
      <c r="E28" s="20" t="s">
        <v>148</v>
      </c>
      <c r="F28" s="20" t="s">
        <v>195</v>
      </c>
      <c r="H28"/>
      <c r="I28"/>
      <c r="J28">
        <v>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AA28" s="1">
        <f t="shared" si="5"/>
        <v>1</v>
      </c>
      <c r="AB28" s="1">
        <f t="shared" si="6"/>
        <v>3</v>
      </c>
      <c r="AC28" s="13">
        <f t="shared" si="7"/>
        <v>1</v>
      </c>
      <c r="AD28" s="14">
        <f t="shared" si="8"/>
        <v>33.333333333333336</v>
      </c>
    </row>
    <row r="29" spans="1:30" ht="12.75">
      <c r="A29" s="15" t="s">
        <v>0</v>
      </c>
      <c r="B29" s="15" t="s">
        <v>270</v>
      </c>
      <c r="C29" s="15" t="s">
        <v>65</v>
      </c>
      <c r="D29" s="19">
        <v>5</v>
      </c>
      <c r="E29" s="20" t="s">
        <v>358</v>
      </c>
      <c r="F29" s="20" t="s">
        <v>359</v>
      </c>
      <c r="G29" s="15" t="s">
        <v>75</v>
      </c>
      <c r="H29"/>
      <c r="I29">
        <v>2.5</v>
      </c>
      <c r="J29">
        <v>0.5</v>
      </c>
      <c r="K29"/>
      <c r="L29">
        <v>1.5</v>
      </c>
      <c r="M29">
        <v>0</v>
      </c>
      <c r="N29">
        <v>1</v>
      </c>
      <c r="O29">
        <v>1</v>
      </c>
      <c r="P29">
        <v>0</v>
      </c>
      <c r="Q29">
        <v>0.5</v>
      </c>
      <c r="R29">
        <v>0</v>
      </c>
      <c r="S29">
        <v>3</v>
      </c>
      <c r="T29">
        <v>1.5</v>
      </c>
      <c r="U29"/>
      <c r="V29"/>
      <c r="W29"/>
      <c r="X29"/>
      <c r="Y29"/>
      <c r="AA29" s="1">
        <f t="shared" si="5"/>
        <v>11</v>
      </c>
      <c r="AB29" s="1">
        <f t="shared" si="6"/>
        <v>33</v>
      </c>
      <c r="AC29" s="13">
        <f t="shared" si="7"/>
        <v>11.5</v>
      </c>
      <c r="AD29" s="14">
        <f t="shared" si="8"/>
        <v>34.84848484848485</v>
      </c>
    </row>
    <row r="30" spans="1:30" ht="12.75">
      <c r="A30" s="15" t="s">
        <v>0</v>
      </c>
      <c r="B30" s="15" t="s">
        <v>270</v>
      </c>
      <c r="C30" s="15" t="s">
        <v>65</v>
      </c>
      <c r="D30" s="19">
        <v>5</v>
      </c>
      <c r="E30" s="20" t="s">
        <v>58</v>
      </c>
      <c r="F30" s="20" t="s">
        <v>405</v>
      </c>
      <c r="H30">
        <v>1</v>
      </c>
      <c r="I30">
        <v>1.5</v>
      </c>
      <c r="J30"/>
      <c r="K30">
        <v>2</v>
      </c>
      <c r="L30">
        <v>2</v>
      </c>
      <c r="M30"/>
      <c r="N30"/>
      <c r="O30">
        <v>0</v>
      </c>
      <c r="P30">
        <v>0.5</v>
      </c>
      <c r="Q30">
        <v>1</v>
      </c>
      <c r="R30">
        <v>0</v>
      </c>
      <c r="S30"/>
      <c r="T30"/>
      <c r="U30">
        <v>0</v>
      </c>
      <c r="V30"/>
      <c r="W30"/>
      <c r="X30"/>
      <c r="Y30"/>
      <c r="AA30" s="1">
        <f t="shared" si="5"/>
        <v>9</v>
      </c>
      <c r="AB30" s="1">
        <f t="shared" si="6"/>
        <v>27</v>
      </c>
      <c r="AC30" s="13">
        <f t="shared" si="7"/>
        <v>8</v>
      </c>
      <c r="AD30" s="14">
        <f t="shared" si="8"/>
        <v>29.62962962962963</v>
      </c>
    </row>
    <row r="31" spans="1:30" ht="12.75">
      <c r="A31" s="15" t="s">
        <v>0</v>
      </c>
      <c r="B31" s="15" t="s">
        <v>270</v>
      </c>
      <c r="C31" s="15" t="s">
        <v>65</v>
      </c>
      <c r="D31" s="19">
        <v>5</v>
      </c>
      <c r="E31" s="20" t="s">
        <v>112</v>
      </c>
      <c r="F31" s="20" t="s">
        <v>106</v>
      </c>
      <c r="H31">
        <v>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A31" s="1">
        <f t="shared" si="5"/>
        <v>1</v>
      </c>
      <c r="AB31" s="1">
        <f t="shared" si="6"/>
        <v>3</v>
      </c>
      <c r="AC31" s="13">
        <f t="shared" si="7"/>
        <v>1</v>
      </c>
      <c r="AD31" s="14">
        <f t="shared" si="8"/>
        <v>33.333333333333336</v>
      </c>
    </row>
    <row r="32" spans="1:30" ht="12.75">
      <c r="A32" s="15" t="s">
        <v>0</v>
      </c>
      <c r="B32" s="15" t="s">
        <v>270</v>
      </c>
      <c r="C32" s="15" t="s">
        <v>65</v>
      </c>
      <c r="D32" s="19">
        <v>5</v>
      </c>
      <c r="E32" s="20" t="s">
        <v>340</v>
      </c>
      <c r="F32" s="20" t="s">
        <v>229</v>
      </c>
      <c r="H32"/>
      <c r="I32"/>
      <c r="J32"/>
      <c r="K32"/>
      <c r="L32"/>
      <c r="M32">
        <v>1</v>
      </c>
      <c r="N32"/>
      <c r="O32"/>
      <c r="P32"/>
      <c r="Q32"/>
      <c r="R32"/>
      <c r="S32"/>
      <c r="T32"/>
      <c r="U32"/>
      <c r="V32"/>
      <c r="W32"/>
      <c r="X32"/>
      <c r="Y32"/>
      <c r="AA32" s="1">
        <f t="shared" si="5"/>
        <v>1</v>
      </c>
      <c r="AB32" s="1">
        <f>AA32*3</f>
        <v>3</v>
      </c>
      <c r="AC32" s="13">
        <f t="shared" si="7"/>
        <v>1</v>
      </c>
      <c r="AD32" s="14">
        <f t="shared" si="8"/>
        <v>33.333333333333336</v>
      </c>
    </row>
    <row r="33" spans="4:30" ht="12.75">
      <c r="D33" s="19"/>
      <c r="E33"/>
      <c r="F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AA33" s="1">
        <f>SUM(AA25:AA32)</f>
        <v>42</v>
      </c>
      <c r="AB33" s="1">
        <f>AA33*3</f>
        <v>126</v>
      </c>
      <c r="AD33" s="14"/>
    </row>
    <row r="34" spans="4:30" ht="12.75">
      <c r="D34" s="19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AD34" s="14"/>
    </row>
    <row r="35" spans="1:30" ht="12.75">
      <c r="A35" s="15" t="s">
        <v>0</v>
      </c>
      <c r="B35" s="15" t="s">
        <v>270</v>
      </c>
      <c r="C35" s="15" t="s">
        <v>75</v>
      </c>
      <c r="D35" s="19">
        <v>6</v>
      </c>
      <c r="E35" s="20" t="s">
        <v>340</v>
      </c>
      <c r="F35" s="20" t="s">
        <v>229</v>
      </c>
      <c r="G35" s="15" t="s">
        <v>75</v>
      </c>
      <c r="H35">
        <v>1</v>
      </c>
      <c r="I35">
        <v>1.5</v>
      </c>
      <c r="J35" s="32">
        <v>2</v>
      </c>
      <c r="K35" s="36"/>
      <c r="L35">
        <v>0.5</v>
      </c>
      <c r="M35"/>
      <c r="N35">
        <v>1</v>
      </c>
      <c r="O35">
        <v>3</v>
      </c>
      <c r="P35"/>
      <c r="Q35">
        <v>1</v>
      </c>
      <c r="R35">
        <v>1</v>
      </c>
      <c r="S35"/>
      <c r="T35"/>
      <c r="U35"/>
      <c r="V35"/>
      <c r="W35"/>
      <c r="X35"/>
      <c r="Y35"/>
      <c r="AA35" s="1">
        <f>COUNT(H35:Y35)</f>
        <v>8</v>
      </c>
      <c r="AB35" s="1">
        <f aca="true" t="shared" si="9" ref="AB35:AB43">AA35*3</f>
        <v>24</v>
      </c>
      <c r="AC35" s="13">
        <f>SUM(H35:Y35)</f>
        <v>11</v>
      </c>
      <c r="AD35" s="14">
        <f>100*AC35/AB35</f>
        <v>45.833333333333336</v>
      </c>
    </row>
    <row r="36" spans="1:30" ht="12.75">
      <c r="A36" s="15" t="s">
        <v>0</v>
      </c>
      <c r="B36" s="15" t="s">
        <v>270</v>
      </c>
      <c r="C36" s="15" t="s">
        <v>75</v>
      </c>
      <c r="D36" s="19">
        <v>6</v>
      </c>
      <c r="E36" s="20" t="s">
        <v>148</v>
      </c>
      <c r="F36" s="20" t="s">
        <v>195</v>
      </c>
      <c r="H36"/>
      <c r="I36">
        <v>1</v>
      </c>
      <c r="J36" s="32"/>
      <c r="K36" s="36"/>
      <c r="L36"/>
      <c r="M36">
        <v>0.5</v>
      </c>
      <c r="N36"/>
      <c r="O36"/>
      <c r="P36"/>
      <c r="Q36"/>
      <c r="R36"/>
      <c r="S36"/>
      <c r="T36"/>
      <c r="U36"/>
      <c r="V36"/>
      <c r="W36"/>
      <c r="X36"/>
      <c r="Y36"/>
      <c r="AA36" s="1">
        <f>COUNT(H36:Y36)</f>
        <v>2</v>
      </c>
      <c r="AB36" s="1">
        <f t="shared" si="9"/>
        <v>6</v>
      </c>
      <c r="AC36" s="13">
        <f>SUM(H36:Y36)</f>
        <v>1.5</v>
      </c>
      <c r="AD36" s="14">
        <f>100*AC36/AB36</f>
        <v>25</v>
      </c>
    </row>
    <row r="37" spans="1:30" ht="12.75">
      <c r="A37" s="15" t="s">
        <v>0</v>
      </c>
      <c r="B37" s="15" t="s">
        <v>270</v>
      </c>
      <c r="C37" s="15" t="s">
        <v>75</v>
      </c>
      <c r="D37" s="19">
        <v>6</v>
      </c>
      <c r="E37" s="20" t="s">
        <v>421</v>
      </c>
      <c r="F37" s="20" t="s">
        <v>204</v>
      </c>
      <c r="G37" s="15" t="s">
        <v>65</v>
      </c>
      <c r="H37">
        <v>2.5</v>
      </c>
      <c r="I37">
        <v>1</v>
      </c>
      <c r="J37" s="32">
        <v>2.5</v>
      </c>
      <c r="K37" s="36"/>
      <c r="L37">
        <v>1.5</v>
      </c>
      <c r="M37">
        <v>1.5</v>
      </c>
      <c r="N37">
        <v>0.5</v>
      </c>
      <c r="O37"/>
      <c r="P37">
        <v>1.5</v>
      </c>
      <c r="Q37">
        <v>1.5</v>
      </c>
      <c r="R37">
        <v>1.5</v>
      </c>
      <c r="S37">
        <v>0</v>
      </c>
      <c r="T37"/>
      <c r="U37"/>
      <c r="V37"/>
      <c r="W37"/>
      <c r="X37"/>
      <c r="Y37"/>
      <c r="AA37" s="1">
        <f aca="true" t="shared" si="10" ref="AA37:AA42">COUNT(H37:Y37)</f>
        <v>10</v>
      </c>
      <c r="AB37" s="1">
        <f t="shared" si="9"/>
        <v>30</v>
      </c>
      <c r="AC37" s="13">
        <f aca="true" t="shared" si="11" ref="AC37:AC42">SUM(H37:Y37)</f>
        <v>14</v>
      </c>
      <c r="AD37" s="14">
        <f aca="true" t="shared" si="12" ref="AD37:AD42">100*AC37/AB37</f>
        <v>46.666666666666664</v>
      </c>
    </row>
    <row r="38" spans="1:30" ht="12.75">
      <c r="A38" s="15" t="s">
        <v>0</v>
      </c>
      <c r="B38" s="15" t="s">
        <v>270</v>
      </c>
      <c r="C38" s="15" t="s">
        <v>75</v>
      </c>
      <c r="D38" s="19">
        <v>6</v>
      </c>
      <c r="E38" s="20" t="s">
        <v>25</v>
      </c>
      <c r="F38" s="20" t="s">
        <v>231</v>
      </c>
      <c r="H38">
        <v>1.5</v>
      </c>
      <c r="I38"/>
      <c r="J38"/>
      <c r="K38"/>
      <c r="L38">
        <v>2</v>
      </c>
      <c r="M38">
        <v>1.5</v>
      </c>
      <c r="N38">
        <v>1.5</v>
      </c>
      <c r="O38"/>
      <c r="P38"/>
      <c r="Q38"/>
      <c r="R38"/>
      <c r="S38"/>
      <c r="T38"/>
      <c r="U38"/>
      <c r="V38"/>
      <c r="W38"/>
      <c r="X38"/>
      <c r="Y38"/>
      <c r="AA38" s="1">
        <f t="shared" si="10"/>
        <v>4</v>
      </c>
      <c r="AB38" s="1">
        <f t="shared" si="9"/>
        <v>12</v>
      </c>
      <c r="AC38" s="13">
        <f t="shared" si="11"/>
        <v>6.5</v>
      </c>
      <c r="AD38" s="14">
        <f t="shared" si="12"/>
        <v>54.166666666666664</v>
      </c>
    </row>
    <row r="39" spans="1:30" ht="12.75">
      <c r="A39" s="15" t="s">
        <v>0</v>
      </c>
      <c r="B39" s="15" t="s">
        <v>270</v>
      </c>
      <c r="C39" s="15" t="s">
        <v>75</v>
      </c>
      <c r="D39" s="19">
        <v>6</v>
      </c>
      <c r="E39" s="1" t="s">
        <v>67</v>
      </c>
      <c r="F39" s="1" t="s">
        <v>135</v>
      </c>
      <c r="G39" s="15" t="s">
        <v>65</v>
      </c>
      <c r="H39"/>
      <c r="I39"/>
      <c r="J39"/>
      <c r="K39"/>
      <c r="L39"/>
      <c r="M39"/>
      <c r="N39"/>
      <c r="O39">
        <v>2</v>
      </c>
      <c r="P39"/>
      <c r="Q39"/>
      <c r="R39"/>
      <c r="S39">
        <v>2</v>
      </c>
      <c r="T39"/>
      <c r="U39"/>
      <c r="V39"/>
      <c r="W39"/>
      <c r="X39"/>
      <c r="Y39"/>
      <c r="AA39" s="1">
        <f t="shared" si="10"/>
        <v>2</v>
      </c>
      <c r="AB39" s="1">
        <f t="shared" si="9"/>
        <v>6</v>
      </c>
      <c r="AC39" s="13">
        <f t="shared" si="11"/>
        <v>4</v>
      </c>
      <c r="AD39" s="14">
        <f t="shared" si="12"/>
        <v>66.66666666666667</v>
      </c>
    </row>
    <row r="40" spans="1:30" ht="12.75">
      <c r="A40" s="15" t="s">
        <v>0</v>
      </c>
      <c r="B40" s="15" t="s">
        <v>270</v>
      </c>
      <c r="C40" s="15" t="s">
        <v>75</v>
      </c>
      <c r="D40" s="19">
        <v>6</v>
      </c>
      <c r="E40" s="1" t="s">
        <v>797</v>
      </c>
      <c r="F40" s="1" t="s">
        <v>798</v>
      </c>
      <c r="H40"/>
      <c r="I40"/>
      <c r="J40"/>
      <c r="K40"/>
      <c r="L40"/>
      <c r="M40"/>
      <c r="N40"/>
      <c r="O40">
        <v>1.5</v>
      </c>
      <c r="P40">
        <v>2</v>
      </c>
      <c r="Q40"/>
      <c r="R40"/>
      <c r="S40"/>
      <c r="T40"/>
      <c r="U40"/>
      <c r="V40"/>
      <c r="W40"/>
      <c r="X40"/>
      <c r="Y40"/>
      <c r="AA40" s="1">
        <f t="shared" si="10"/>
        <v>2</v>
      </c>
      <c r="AB40" s="1">
        <f t="shared" si="9"/>
        <v>6</v>
      </c>
      <c r="AC40" s="13">
        <f t="shared" si="11"/>
        <v>3.5</v>
      </c>
      <c r="AD40" s="14">
        <f t="shared" si="12"/>
        <v>58.333333333333336</v>
      </c>
    </row>
    <row r="41" spans="1:30" ht="12.75">
      <c r="A41" s="15" t="s">
        <v>0</v>
      </c>
      <c r="B41" s="15" t="s">
        <v>270</v>
      </c>
      <c r="C41" s="15" t="s">
        <v>75</v>
      </c>
      <c r="D41" s="19">
        <v>6</v>
      </c>
      <c r="E41" s="1" t="s">
        <v>809</v>
      </c>
      <c r="F41" s="1" t="s">
        <v>810</v>
      </c>
      <c r="H41"/>
      <c r="I41"/>
      <c r="J41"/>
      <c r="K41"/>
      <c r="L41"/>
      <c r="M41"/>
      <c r="N41"/>
      <c r="O41"/>
      <c r="P41">
        <v>1.5</v>
      </c>
      <c r="Q41">
        <v>1</v>
      </c>
      <c r="R41">
        <v>1</v>
      </c>
      <c r="S41">
        <v>2.5</v>
      </c>
      <c r="T41"/>
      <c r="U41"/>
      <c r="V41"/>
      <c r="W41"/>
      <c r="X41"/>
      <c r="Y41"/>
      <c r="AA41" s="1">
        <f t="shared" si="10"/>
        <v>4</v>
      </c>
      <c r="AB41" s="1">
        <f t="shared" si="9"/>
        <v>12</v>
      </c>
      <c r="AC41" s="13">
        <f t="shared" si="11"/>
        <v>6</v>
      </c>
      <c r="AD41" s="14">
        <f t="shared" si="12"/>
        <v>50</v>
      </c>
    </row>
    <row r="42" spans="1:30" ht="12.75">
      <c r="A42" s="15" t="s">
        <v>0</v>
      </c>
      <c r="B42" s="15" t="s">
        <v>270</v>
      </c>
      <c r="C42" s="15" t="s">
        <v>75</v>
      </c>
      <c r="D42" s="19">
        <v>6</v>
      </c>
      <c r="E42" s="1" t="s">
        <v>817</v>
      </c>
      <c r="F42" s="1" t="s">
        <v>818</v>
      </c>
      <c r="H42"/>
      <c r="I42"/>
      <c r="J42" s="34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AA42" s="1">
        <f t="shared" si="10"/>
        <v>1</v>
      </c>
      <c r="AB42" s="1">
        <f t="shared" si="9"/>
        <v>3</v>
      </c>
      <c r="AC42" s="13">
        <f t="shared" si="11"/>
        <v>0</v>
      </c>
      <c r="AD42" s="14">
        <f t="shared" si="12"/>
        <v>0</v>
      </c>
    </row>
    <row r="43" spans="4:30" ht="12.75">
      <c r="D43" s="1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A43" s="1">
        <f>SUM(AA35:AA42)</f>
        <v>33</v>
      </c>
      <c r="AB43" s="1">
        <f t="shared" si="9"/>
        <v>99</v>
      </c>
      <c r="AD43" s="14"/>
    </row>
    <row r="44" spans="1:30" ht="12.75">
      <c r="A44" s="15" t="s">
        <v>1</v>
      </c>
      <c r="B44" s="15" t="s">
        <v>270</v>
      </c>
      <c r="C44" s="19" t="s">
        <v>10</v>
      </c>
      <c r="D44" s="19">
        <v>1</v>
      </c>
      <c r="E44" s="1" t="s">
        <v>55</v>
      </c>
      <c r="F44" s="1" t="s">
        <v>235</v>
      </c>
      <c r="G44" s="15">
        <v>1</v>
      </c>
      <c r="H44" s="31">
        <v>1</v>
      </c>
      <c r="I44">
        <v>2.5</v>
      </c>
      <c r="J44">
        <v>2.5</v>
      </c>
      <c r="K44">
        <v>0</v>
      </c>
      <c r="L44" s="47">
        <v>2</v>
      </c>
      <c r="M44">
        <v>0</v>
      </c>
      <c r="N44">
        <v>0.5</v>
      </c>
      <c r="O44">
        <v>2.5</v>
      </c>
      <c r="P44">
        <v>1</v>
      </c>
      <c r="Q44" s="1">
        <v>2</v>
      </c>
      <c r="R44" s="1">
        <v>0</v>
      </c>
      <c r="S44" s="1">
        <v>1</v>
      </c>
      <c r="T44" s="1">
        <v>1</v>
      </c>
      <c r="U44" s="1">
        <v>1.5</v>
      </c>
      <c r="V44"/>
      <c r="W44"/>
      <c r="X44"/>
      <c r="Y44"/>
      <c r="AA44" s="1">
        <f>COUNT(H44:Y44)</f>
        <v>14</v>
      </c>
      <c r="AB44" s="1">
        <f>AA44*3-2</f>
        <v>40</v>
      </c>
      <c r="AC44" s="13">
        <f>SUM(H44:Y44)</f>
        <v>17.5</v>
      </c>
      <c r="AD44" s="14">
        <f>100*AC44/AB44</f>
        <v>43.75</v>
      </c>
    </row>
    <row r="45" spans="1:30" ht="12.75">
      <c r="A45" s="15" t="s">
        <v>1</v>
      </c>
      <c r="B45" s="15" t="s">
        <v>270</v>
      </c>
      <c r="C45" s="19" t="s">
        <v>10</v>
      </c>
      <c r="D45" s="19">
        <v>1</v>
      </c>
      <c r="E45" s="1" t="s">
        <v>55</v>
      </c>
      <c r="F45" s="1" t="s">
        <v>72</v>
      </c>
      <c r="G45" s="15">
        <v>1</v>
      </c>
      <c r="H45" s="31">
        <v>1</v>
      </c>
      <c r="I45">
        <v>2</v>
      </c>
      <c r="J45">
        <v>1.5</v>
      </c>
      <c r="K45">
        <v>0</v>
      </c>
      <c r="L45" s="47">
        <v>0</v>
      </c>
      <c r="M45">
        <v>1</v>
      </c>
      <c r="N45">
        <v>0.5</v>
      </c>
      <c r="O45">
        <v>1</v>
      </c>
      <c r="P45">
        <v>0</v>
      </c>
      <c r="Q45" s="1">
        <v>2.5</v>
      </c>
      <c r="R45"/>
      <c r="S45"/>
      <c r="T45"/>
      <c r="U45"/>
      <c r="V45"/>
      <c r="W45"/>
      <c r="X45"/>
      <c r="Y45"/>
      <c r="AA45" s="1">
        <f>COUNT(H45:Y45)</f>
        <v>10</v>
      </c>
      <c r="AB45" s="1">
        <f>AA45*3-2</f>
        <v>28</v>
      </c>
      <c r="AC45" s="13">
        <f>SUM(H45:Y45)</f>
        <v>9.5</v>
      </c>
      <c r="AD45" s="14">
        <f>100*AC45/AB45</f>
        <v>33.92857142857143</v>
      </c>
    </row>
    <row r="46" spans="1:30" ht="12.75">
      <c r="A46" s="15" t="s">
        <v>1</v>
      </c>
      <c r="B46" s="15" t="s">
        <v>270</v>
      </c>
      <c r="C46" s="19" t="s">
        <v>10</v>
      </c>
      <c r="D46" s="19">
        <v>1</v>
      </c>
      <c r="E46" s="1" t="s">
        <v>188</v>
      </c>
      <c r="F46" s="1" t="s">
        <v>315</v>
      </c>
      <c r="G46" s="15">
        <v>1</v>
      </c>
      <c r="H46" s="31">
        <v>0</v>
      </c>
      <c r="I46">
        <v>1.5</v>
      </c>
      <c r="J46">
        <v>2</v>
      </c>
      <c r="K46">
        <v>0</v>
      </c>
      <c r="L46" s="47">
        <v>0.5</v>
      </c>
      <c r="M46">
        <v>1.5</v>
      </c>
      <c r="N46">
        <v>0.5</v>
      </c>
      <c r="O46">
        <v>0.5</v>
      </c>
      <c r="P46">
        <v>0.5</v>
      </c>
      <c r="Q46" s="1">
        <v>2</v>
      </c>
      <c r="R46" s="1">
        <v>0</v>
      </c>
      <c r="S46" s="1">
        <v>0.5</v>
      </c>
      <c r="T46" s="1">
        <v>2</v>
      </c>
      <c r="U46" s="1">
        <v>2.5</v>
      </c>
      <c r="V46"/>
      <c r="W46"/>
      <c r="X46"/>
      <c r="Y46"/>
      <c r="AA46" s="1">
        <f>COUNT(H46:Y46)</f>
        <v>14</v>
      </c>
      <c r="AB46" s="1">
        <f>AA46*3-2</f>
        <v>40</v>
      </c>
      <c r="AC46" s="13">
        <f>SUM(H46:Y46)</f>
        <v>14</v>
      </c>
      <c r="AD46" s="14">
        <f>100*AC46/AB46</f>
        <v>35</v>
      </c>
    </row>
    <row r="47" spans="1:30" ht="12.75">
      <c r="A47" s="15" t="s">
        <v>1</v>
      </c>
      <c r="B47" s="15" t="s">
        <v>270</v>
      </c>
      <c r="C47" s="19" t="s">
        <v>10</v>
      </c>
      <c r="D47" s="19">
        <v>1</v>
      </c>
      <c r="E47" s="20" t="s">
        <v>283</v>
      </c>
      <c r="F47" s="20" t="s">
        <v>568</v>
      </c>
      <c r="G47" s="15" t="s">
        <v>8</v>
      </c>
      <c r="H47"/>
      <c r="I47"/>
      <c r="J47"/>
      <c r="K47"/>
      <c r="L47" s="47"/>
      <c r="M47"/>
      <c r="N47"/>
      <c r="O47"/>
      <c r="P47"/>
      <c r="Q47"/>
      <c r="R47"/>
      <c r="S47">
        <v>0</v>
      </c>
      <c r="T47">
        <v>3</v>
      </c>
      <c r="U47">
        <v>1</v>
      </c>
      <c r="V47"/>
      <c r="W47"/>
      <c r="X47"/>
      <c r="Y47"/>
      <c r="AA47" s="1">
        <f>COUNT(H47:Y47)</f>
        <v>3</v>
      </c>
      <c r="AB47" s="1">
        <f>AA47*3</f>
        <v>9</v>
      </c>
      <c r="AC47" s="13">
        <f>SUM(H47:Y47)</f>
        <v>4</v>
      </c>
      <c r="AD47" s="14">
        <f>100*AC47/AB47</f>
        <v>44.44444444444444</v>
      </c>
    </row>
    <row r="48" spans="1:30" ht="12.75">
      <c r="A48" s="15" t="s">
        <v>1</v>
      </c>
      <c r="B48" s="15" t="s">
        <v>270</v>
      </c>
      <c r="C48" s="19" t="s">
        <v>10</v>
      </c>
      <c r="D48" s="19">
        <v>1</v>
      </c>
      <c r="E48" s="20" t="s">
        <v>387</v>
      </c>
      <c r="F48" s="20" t="s">
        <v>315</v>
      </c>
      <c r="H48"/>
      <c r="I48"/>
      <c r="J48"/>
      <c r="K48"/>
      <c r="L48" s="47"/>
      <c r="M48"/>
      <c r="N48"/>
      <c r="O48"/>
      <c r="P48"/>
      <c r="Q48"/>
      <c r="R48">
        <v>0</v>
      </c>
      <c r="S48"/>
      <c r="T48"/>
      <c r="U48"/>
      <c r="V48"/>
      <c r="W48"/>
      <c r="X48"/>
      <c r="Y48"/>
      <c r="AA48" s="1">
        <f>COUNT(H48:Y48)</f>
        <v>1</v>
      </c>
      <c r="AB48" s="1">
        <f>AA48*3</f>
        <v>3</v>
      </c>
      <c r="AC48" s="13">
        <f>SUM(H48:Y48)</f>
        <v>0</v>
      </c>
      <c r="AD48" s="14">
        <f>100*AC48/AB48</f>
        <v>0</v>
      </c>
    </row>
    <row r="49" spans="3:30" ht="12.75">
      <c r="C49" s="19"/>
      <c r="D49" s="1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AA49" s="1">
        <f>SUM(AA44:AA48)</f>
        <v>42</v>
      </c>
      <c r="AD49" s="14"/>
    </row>
    <row r="50" spans="1:30" ht="12.75">
      <c r="A50" s="15" t="s">
        <v>1</v>
      </c>
      <c r="B50" s="15" t="s">
        <v>270</v>
      </c>
      <c r="C50" s="15" t="s">
        <v>8</v>
      </c>
      <c r="D50" s="19">
        <v>3</v>
      </c>
      <c r="E50" s="20" t="s">
        <v>283</v>
      </c>
      <c r="F50" s="20" t="s">
        <v>568</v>
      </c>
      <c r="G50" s="15" t="s">
        <v>8</v>
      </c>
      <c r="H50">
        <v>3</v>
      </c>
      <c r="I50"/>
      <c r="J50">
        <v>2</v>
      </c>
      <c r="K50">
        <v>2.5</v>
      </c>
      <c r="L50">
        <v>2.5</v>
      </c>
      <c r="M50">
        <v>2</v>
      </c>
      <c r="N50">
        <v>2.5</v>
      </c>
      <c r="O50">
        <v>2.5</v>
      </c>
      <c r="P50">
        <v>3</v>
      </c>
      <c r="Q50"/>
      <c r="R50"/>
      <c r="S50">
        <v>2.5</v>
      </c>
      <c r="T50"/>
      <c r="U50"/>
      <c r="V50"/>
      <c r="W50"/>
      <c r="X50"/>
      <c r="Y50"/>
      <c r="AA50" s="1">
        <f aca="true" t="shared" si="13" ref="AA50:AA55">COUNT(H50:Y50)</f>
        <v>9</v>
      </c>
      <c r="AB50" s="1">
        <f aca="true" t="shared" si="14" ref="AB50:AB56">AA50*3</f>
        <v>27</v>
      </c>
      <c r="AC50" s="13">
        <f aca="true" t="shared" si="15" ref="AC50:AC55">SUM(H50:Y50)</f>
        <v>22.5</v>
      </c>
      <c r="AD50" s="14">
        <f aca="true" t="shared" si="16" ref="AD50:AD55">100*AC50/AB50</f>
        <v>83.33333333333333</v>
      </c>
    </row>
    <row r="51" spans="1:30" ht="12.75">
      <c r="A51" s="15" t="s">
        <v>1</v>
      </c>
      <c r="B51" s="15" t="s">
        <v>270</v>
      </c>
      <c r="C51" s="15" t="s">
        <v>8</v>
      </c>
      <c r="D51" s="19">
        <v>3</v>
      </c>
      <c r="E51" s="1" t="s">
        <v>15</v>
      </c>
      <c r="F51" s="1" t="s">
        <v>93</v>
      </c>
      <c r="G51" s="15" t="s">
        <v>8</v>
      </c>
      <c r="H51">
        <v>1</v>
      </c>
      <c r="I51">
        <v>2</v>
      </c>
      <c r="J51">
        <v>2</v>
      </c>
      <c r="K51">
        <v>1</v>
      </c>
      <c r="L51"/>
      <c r="M51"/>
      <c r="N51">
        <v>1</v>
      </c>
      <c r="O51"/>
      <c r="P51">
        <v>2</v>
      </c>
      <c r="Q51">
        <v>1</v>
      </c>
      <c r="R51"/>
      <c r="S51">
        <v>1</v>
      </c>
      <c r="T51">
        <v>1</v>
      </c>
      <c r="U51"/>
      <c r="V51"/>
      <c r="W51"/>
      <c r="X51"/>
      <c r="Y51"/>
      <c r="AA51" s="1">
        <f t="shared" si="13"/>
        <v>9</v>
      </c>
      <c r="AB51" s="1">
        <f t="shared" si="14"/>
        <v>27</v>
      </c>
      <c r="AC51" s="13">
        <f t="shared" si="15"/>
        <v>12</v>
      </c>
      <c r="AD51" s="14">
        <f t="shared" si="16"/>
        <v>44.44444444444444</v>
      </c>
    </row>
    <row r="52" spans="1:30" ht="12.75">
      <c r="A52" s="15" t="s">
        <v>1</v>
      </c>
      <c r="B52" s="15" t="s">
        <v>270</v>
      </c>
      <c r="C52" s="15" t="s">
        <v>8</v>
      </c>
      <c r="D52" s="19">
        <v>3</v>
      </c>
      <c r="E52" s="20" t="s">
        <v>209</v>
      </c>
      <c r="F52" s="20" t="s">
        <v>450</v>
      </c>
      <c r="G52" s="15" t="s">
        <v>8</v>
      </c>
      <c r="H52"/>
      <c r="I52">
        <v>2</v>
      </c>
      <c r="J52">
        <v>0.5</v>
      </c>
      <c r="K52">
        <v>1</v>
      </c>
      <c r="L52"/>
      <c r="M52">
        <v>1</v>
      </c>
      <c r="N52">
        <v>0.5</v>
      </c>
      <c r="O52">
        <v>2</v>
      </c>
      <c r="P52">
        <v>1.5</v>
      </c>
      <c r="Q52">
        <v>0</v>
      </c>
      <c r="R52">
        <v>0</v>
      </c>
      <c r="S52">
        <v>1.5</v>
      </c>
      <c r="T52">
        <v>0</v>
      </c>
      <c r="U52">
        <v>0.5</v>
      </c>
      <c r="V52"/>
      <c r="W52"/>
      <c r="X52"/>
      <c r="Y52"/>
      <c r="AA52" s="1">
        <f t="shared" si="13"/>
        <v>12</v>
      </c>
      <c r="AB52" s="1">
        <f t="shared" si="14"/>
        <v>36</v>
      </c>
      <c r="AC52" s="13">
        <f t="shared" si="15"/>
        <v>10.5</v>
      </c>
      <c r="AD52" s="14">
        <f t="shared" si="16"/>
        <v>29.166666666666668</v>
      </c>
    </row>
    <row r="53" spans="1:30" ht="12.75">
      <c r="A53" s="15" t="s">
        <v>1</v>
      </c>
      <c r="B53" s="15" t="s">
        <v>270</v>
      </c>
      <c r="C53" s="15" t="s">
        <v>8</v>
      </c>
      <c r="D53" s="19">
        <v>3</v>
      </c>
      <c r="E53" s="20" t="s">
        <v>408</v>
      </c>
      <c r="F53" s="20" t="s">
        <v>237</v>
      </c>
      <c r="G53" s="15" t="s">
        <v>8</v>
      </c>
      <c r="H53">
        <v>0.5</v>
      </c>
      <c r="I53"/>
      <c r="J53"/>
      <c r="K53"/>
      <c r="L53">
        <v>1</v>
      </c>
      <c r="M53"/>
      <c r="N53"/>
      <c r="O53"/>
      <c r="P53"/>
      <c r="Q53"/>
      <c r="R53">
        <v>1.5</v>
      </c>
      <c r="S53"/>
      <c r="T53">
        <v>0</v>
      </c>
      <c r="U53">
        <v>1.5</v>
      </c>
      <c r="V53"/>
      <c r="W53"/>
      <c r="X53"/>
      <c r="Y53"/>
      <c r="AA53" s="1">
        <f t="shared" si="13"/>
        <v>5</v>
      </c>
      <c r="AB53" s="1">
        <f t="shared" si="14"/>
        <v>15</v>
      </c>
      <c r="AC53" s="13">
        <f t="shared" si="15"/>
        <v>4.5</v>
      </c>
      <c r="AD53" s="14">
        <f t="shared" si="16"/>
        <v>30</v>
      </c>
    </row>
    <row r="54" spans="1:30" ht="12.75">
      <c r="A54" s="15" t="s">
        <v>1</v>
      </c>
      <c r="B54" s="15" t="s">
        <v>270</v>
      </c>
      <c r="C54" s="15" t="s">
        <v>8</v>
      </c>
      <c r="D54" s="19">
        <v>3</v>
      </c>
      <c r="E54" s="1" t="s">
        <v>42</v>
      </c>
      <c r="F54" s="1" t="s">
        <v>311</v>
      </c>
      <c r="H54"/>
      <c r="I54"/>
      <c r="J54"/>
      <c r="K54"/>
      <c r="L54">
        <v>2.5</v>
      </c>
      <c r="M54"/>
      <c r="N54"/>
      <c r="O54"/>
      <c r="P54"/>
      <c r="Q54"/>
      <c r="R54">
        <v>0</v>
      </c>
      <c r="S54"/>
      <c r="T54"/>
      <c r="U54"/>
      <c r="V54"/>
      <c r="W54"/>
      <c r="X54"/>
      <c r="Y54"/>
      <c r="AA54" s="1">
        <f t="shared" si="13"/>
        <v>2</v>
      </c>
      <c r="AB54" s="1">
        <f t="shared" si="14"/>
        <v>6</v>
      </c>
      <c r="AC54" s="13">
        <f t="shared" si="15"/>
        <v>2.5</v>
      </c>
      <c r="AD54" s="14">
        <f t="shared" si="16"/>
        <v>41.666666666666664</v>
      </c>
    </row>
    <row r="55" spans="1:30" ht="12.75">
      <c r="A55" s="15" t="s">
        <v>1</v>
      </c>
      <c r="B55" s="15" t="s">
        <v>270</v>
      </c>
      <c r="C55" s="15" t="s">
        <v>8</v>
      </c>
      <c r="D55" s="19">
        <v>3</v>
      </c>
      <c r="E55" s="20" t="s">
        <v>32</v>
      </c>
      <c r="F55" s="20" t="s">
        <v>581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>
        <v>0</v>
      </c>
      <c r="V55"/>
      <c r="W55"/>
      <c r="X55"/>
      <c r="Y55"/>
      <c r="AA55" s="1">
        <f t="shared" si="13"/>
        <v>1</v>
      </c>
      <c r="AB55" s="1">
        <f t="shared" si="14"/>
        <v>3</v>
      </c>
      <c r="AC55" s="13">
        <f t="shared" si="15"/>
        <v>0</v>
      </c>
      <c r="AD55" s="14">
        <f t="shared" si="16"/>
        <v>0</v>
      </c>
    </row>
    <row r="56" spans="1:30" ht="12.75">
      <c r="A56" s="15" t="s">
        <v>1</v>
      </c>
      <c r="B56" s="15" t="s">
        <v>270</v>
      </c>
      <c r="C56" s="15" t="s">
        <v>8</v>
      </c>
      <c r="D56" s="19">
        <v>3</v>
      </c>
      <c r="E56" s="20" t="s">
        <v>395</v>
      </c>
      <c r="F56" s="20" t="s">
        <v>359</v>
      </c>
      <c r="G56" s="15" t="s">
        <v>65</v>
      </c>
      <c r="H56"/>
      <c r="I56">
        <v>2</v>
      </c>
      <c r="J56"/>
      <c r="K56"/>
      <c r="L56"/>
      <c r="M56">
        <v>1</v>
      </c>
      <c r="N56"/>
      <c r="O56"/>
      <c r="P56"/>
      <c r="Q56"/>
      <c r="R56"/>
      <c r="S56"/>
      <c r="T56"/>
      <c r="U56"/>
      <c r="V56"/>
      <c r="W56"/>
      <c r="X56"/>
      <c r="Y56"/>
      <c r="AA56" s="1">
        <f>COUNT(H56:Y56)</f>
        <v>2</v>
      </c>
      <c r="AB56" s="1">
        <f t="shared" si="14"/>
        <v>6</v>
      </c>
      <c r="AC56" s="13">
        <f>SUM(H56:Y56)</f>
        <v>3</v>
      </c>
      <c r="AD56" s="14">
        <f>100*AC56/AB56</f>
        <v>50</v>
      </c>
    </row>
    <row r="57" spans="1:30" ht="12.75">
      <c r="A57" s="15" t="s">
        <v>1</v>
      </c>
      <c r="B57" s="15" t="s">
        <v>270</v>
      </c>
      <c r="C57" s="15" t="s">
        <v>8</v>
      </c>
      <c r="D57" s="19">
        <v>3</v>
      </c>
      <c r="E57" s="20" t="s">
        <v>209</v>
      </c>
      <c r="F57" s="20" t="s">
        <v>485</v>
      </c>
      <c r="H57"/>
      <c r="I57"/>
      <c r="J57"/>
      <c r="K57"/>
      <c r="L57"/>
      <c r="M57"/>
      <c r="N57"/>
      <c r="O57">
        <v>1.5</v>
      </c>
      <c r="P57"/>
      <c r="Q57">
        <v>0</v>
      </c>
      <c r="R57"/>
      <c r="S57"/>
      <c r="T57"/>
      <c r="U57"/>
      <c r="V57"/>
      <c r="W57"/>
      <c r="X57"/>
      <c r="Y57"/>
      <c r="AA57" s="1">
        <f>COUNT(H57:Y57)</f>
        <v>2</v>
      </c>
      <c r="AB57" s="1">
        <f aca="true" t="shared" si="17" ref="AB57:AB73">AA57*3</f>
        <v>6</v>
      </c>
      <c r="AC57" s="13">
        <f>SUM(H57:Y57)</f>
        <v>1.5</v>
      </c>
      <c r="AD57" s="14">
        <f>100*AC57/AB57</f>
        <v>25</v>
      </c>
    </row>
    <row r="58" spans="4:30" ht="12.75">
      <c r="D58" s="1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AA58" s="1">
        <f>SUM(AA50:AA57)</f>
        <v>42</v>
      </c>
      <c r="AB58" s="1">
        <f t="shared" si="17"/>
        <v>126</v>
      </c>
      <c r="AD58" s="14"/>
    </row>
    <row r="59" spans="1:30" ht="12.75">
      <c r="A59" s="15" t="s">
        <v>1</v>
      </c>
      <c r="B59" s="15" t="s">
        <v>270</v>
      </c>
      <c r="C59" s="15" t="s">
        <v>65</v>
      </c>
      <c r="D59" s="19">
        <v>5</v>
      </c>
      <c r="E59" s="20" t="s">
        <v>209</v>
      </c>
      <c r="F59" s="20" t="s">
        <v>485</v>
      </c>
      <c r="G59" s="15" t="s">
        <v>65</v>
      </c>
      <c r="H59">
        <v>1</v>
      </c>
      <c r="I59">
        <v>2.5</v>
      </c>
      <c r="J59">
        <v>0.5</v>
      </c>
      <c r="K59">
        <v>1.5</v>
      </c>
      <c r="L59">
        <v>1.5</v>
      </c>
      <c r="M59">
        <v>0</v>
      </c>
      <c r="N59">
        <v>2.5</v>
      </c>
      <c r="O59"/>
      <c r="P59">
        <v>0</v>
      </c>
      <c r="Q59">
        <v>1</v>
      </c>
      <c r="R59">
        <v>0</v>
      </c>
      <c r="S59"/>
      <c r="T59"/>
      <c r="U59">
        <v>0.5</v>
      </c>
      <c r="V59"/>
      <c r="W59"/>
      <c r="X59"/>
      <c r="Y59"/>
      <c r="AA59" s="1">
        <f aca="true" t="shared" si="18" ref="AA59:AA65">COUNT(H59:Y59)</f>
        <v>11</v>
      </c>
      <c r="AB59" s="1">
        <f t="shared" si="17"/>
        <v>33</v>
      </c>
      <c r="AC59" s="13">
        <f aca="true" t="shared" si="19" ref="AC59:AC65">SUM(H59:Y59)</f>
        <v>11</v>
      </c>
      <c r="AD59" s="14">
        <f aca="true" t="shared" si="20" ref="AD59:AD65">100*AC59/AB59</f>
        <v>33.333333333333336</v>
      </c>
    </row>
    <row r="60" spans="1:30" ht="12.75">
      <c r="A60" s="15" t="s">
        <v>1</v>
      </c>
      <c r="B60" s="15" t="s">
        <v>270</v>
      </c>
      <c r="C60" s="15" t="s">
        <v>65</v>
      </c>
      <c r="D60" s="19">
        <v>5</v>
      </c>
      <c r="E60" s="1" t="s">
        <v>42</v>
      </c>
      <c r="F60" s="1" t="s">
        <v>311</v>
      </c>
      <c r="H60"/>
      <c r="I60"/>
      <c r="J60"/>
      <c r="K60"/>
      <c r="L60"/>
      <c r="M60"/>
      <c r="N60"/>
      <c r="O60"/>
      <c r="P60"/>
      <c r="Q60"/>
      <c r="R60"/>
      <c r="S60"/>
      <c r="T60"/>
      <c r="U60">
        <v>1</v>
      </c>
      <c r="V60"/>
      <c r="W60"/>
      <c r="X60"/>
      <c r="Y60"/>
      <c r="AA60" s="1">
        <f t="shared" si="18"/>
        <v>1</v>
      </c>
      <c r="AB60" s="1">
        <f t="shared" si="17"/>
        <v>3</v>
      </c>
      <c r="AC60" s="13">
        <f t="shared" si="19"/>
        <v>1</v>
      </c>
      <c r="AD60" s="14">
        <f t="shared" si="20"/>
        <v>33.333333333333336</v>
      </c>
    </row>
    <row r="61" spans="1:30" ht="12.75">
      <c r="A61" s="15" t="s">
        <v>1</v>
      </c>
      <c r="B61" s="15" t="s">
        <v>270</v>
      </c>
      <c r="C61" s="15" t="s">
        <v>65</v>
      </c>
      <c r="D61" s="19">
        <v>5</v>
      </c>
      <c r="E61" s="20" t="s">
        <v>395</v>
      </c>
      <c r="F61" s="20" t="s">
        <v>359</v>
      </c>
      <c r="G61" s="15" t="s">
        <v>65</v>
      </c>
      <c r="H61"/>
      <c r="I61"/>
      <c r="J61">
        <v>1.5</v>
      </c>
      <c r="K61"/>
      <c r="L61">
        <v>2</v>
      </c>
      <c r="M61">
        <v>0.5</v>
      </c>
      <c r="N61"/>
      <c r="O61">
        <v>2</v>
      </c>
      <c r="P61"/>
      <c r="Q61">
        <v>1.5</v>
      </c>
      <c r="R61"/>
      <c r="S61">
        <v>2.5</v>
      </c>
      <c r="T61">
        <v>1.5</v>
      </c>
      <c r="U61"/>
      <c r="V61"/>
      <c r="W61"/>
      <c r="X61"/>
      <c r="Y61"/>
      <c r="AA61" s="1">
        <f t="shared" si="18"/>
        <v>7</v>
      </c>
      <c r="AB61" s="1">
        <f t="shared" si="17"/>
        <v>21</v>
      </c>
      <c r="AC61" s="13">
        <f t="shared" si="19"/>
        <v>11.5</v>
      </c>
      <c r="AD61" s="14">
        <f t="shared" si="20"/>
        <v>54.76190476190476</v>
      </c>
    </row>
    <row r="62" spans="1:30" ht="12.75">
      <c r="A62" s="15" t="s">
        <v>1</v>
      </c>
      <c r="B62" s="15" t="s">
        <v>270</v>
      </c>
      <c r="C62" s="15" t="s">
        <v>65</v>
      </c>
      <c r="D62" s="19">
        <v>5</v>
      </c>
      <c r="E62" s="20" t="s">
        <v>41</v>
      </c>
      <c r="F62" s="20" t="s">
        <v>538</v>
      </c>
      <c r="H62">
        <v>2</v>
      </c>
      <c r="I62">
        <v>3</v>
      </c>
      <c r="J62"/>
      <c r="K62">
        <v>3</v>
      </c>
      <c r="L62"/>
      <c r="M62"/>
      <c r="N62">
        <v>2.5</v>
      </c>
      <c r="O62"/>
      <c r="P62"/>
      <c r="Q62"/>
      <c r="R62">
        <v>2</v>
      </c>
      <c r="S62"/>
      <c r="T62">
        <v>2</v>
      </c>
      <c r="U62"/>
      <c r="V62"/>
      <c r="W62"/>
      <c r="X62"/>
      <c r="Y62"/>
      <c r="AA62" s="1">
        <f t="shared" si="18"/>
        <v>6</v>
      </c>
      <c r="AB62" s="1">
        <f t="shared" si="17"/>
        <v>18</v>
      </c>
      <c r="AC62" s="13">
        <f t="shared" si="19"/>
        <v>14.5</v>
      </c>
      <c r="AD62" s="14">
        <f t="shared" si="20"/>
        <v>80.55555555555556</v>
      </c>
    </row>
    <row r="63" spans="1:30" ht="12.75">
      <c r="A63" s="15" t="s">
        <v>1</v>
      </c>
      <c r="B63" s="15" t="s">
        <v>270</v>
      </c>
      <c r="C63" s="15" t="s">
        <v>65</v>
      </c>
      <c r="D63" s="19">
        <v>5</v>
      </c>
      <c r="E63" s="20" t="s">
        <v>78</v>
      </c>
      <c r="F63" s="20" t="s">
        <v>373</v>
      </c>
      <c r="H63">
        <v>1</v>
      </c>
      <c r="I63">
        <v>1.5</v>
      </c>
      <c r="J63">
        <v>1</v>
      </c>
      <c r="K63">
        <v>2</v>
      </c>
      <c r="L63">
        <v>2</v>
      </c>
      <c r="M63">
        <v>1</v>
      </c>
      <c r="N63">
        <v>1</v>
      </c>
      <c r="O63">
        <v>0</v>
      </c>
      <c r="P63">
        <v>0.5</v>
      </c>
      <c r="Q63">
        <v>0.5</v>
      </c>
      <c r="R63">
        <v>0</v>
      </c>
      <c r="S63">
        <v>2.5</v>
      </c>
      <c r="T63"/>
      <c r="U63">
        <v>0</v>
      </c>
      <c r="V63"/>
      <c r="W63"/>
      <c r="X63"/>
      <c r="Y63"/>
      <c r="AA63" s="1">
        <f t="shared" si="18"/>
        <v>13</v>
      </c>
      <c r="AB63" s="1">
        <f t="shared" si="17"/>
        <v>39</v>
      </c>
      <c r="AC63" s="13">
        <f t="shared" si="19"/>
        <v>13</v>
      </c>
      <c r="AD63" s="14">
        <f t="shared" si="20"/>
        <v>33.333333333333336</v>
      </c>
    </row>
    <row r="64" spans="1:30" ht="12.75">
      <c r="A64" s="15" t="s">
        <v>1</v>
      </c>
      <c r="B64" s="15" t="s">
        <v>270</v>
      </c>
      <c r="C64" s="15" t="s">
        <v>65</v>
      </c>
      <c r="D64" s="19">
        <v>5</v>
      </c>
      <c r="E64" s="20" t="s">
        <v>331</v>
      </c>
      <c r="F64" s="20" t="s">
        <v>793</v>
      </c>
      <c r="H64"/>
      <c r="I64"/>
      <c r="J64"/>
      <c r="K64"/>
      <c r="L64"/>
      <c r="M64"/>
      <c r="N64"/>
      <c r="O64">
        <v>1</v>
      </c>
      <c r="P64">
        <v>1.5</v>
      </c>
      <c r="Q64"/>
      <c r="R64"/>
      <c r="S64"/>
      <c r="T64"/>
      <c r="U64"/>
      <c r="V64"/>
      <c r="W64"/>
      <c r="X64"/>
      <c r="Y64"/>
      <c r="AA64" s="1">
        <f t="shared" si="18"/>
        <v>2</v>
      </c>
      <c r="AB64" s="1">
        <f t="shared" si="17"/>
        <v>6</v>
      </c>
      <c r="AC64" s="13">
        <f t="shared" si="19"/>
        <v>2.5</v>
      </c>
      <c r="AD64" s="14">
        <f t="shared" si="20"/>
        <v>41.666666666666664</v>
      </c>
    </row>
    <row r="65" spans="1:30" ht="12.75">
      <c r="A65" s="15" t="s">
        <v>1</v>
      </c>
      <c r="B65" s="15" t="s">
        <v>270</v>
      </c>
      <c r="C65" s="15" t="s">
        <v>65</v>
      </c>
      <c r="D65" s="19">
        <v>5</v>
      </c>
      <c r="E65" s="20" t="s">
        <v>283</v>
      </c>
      <c r="F65" s="20" t="s">
        <v>793</v>
      </c>
      <c r="H65"/>
      <c r="I65"/>
      <c r="J65"/>
      <c r="K65"/>
      <c r="L65"/>
      <c r="M65"/>
      <c r="N65"/>
      <c r="O65"/>
      <c r="P65"/>
      <c r="Q65"/>
      <c r="R65"/>
      <c r="S65">
        <v>3</v>
      </c>
      <c r="T65">
        <v>1.5</v>
      </c>
      <c r="U65"/>
      <c r="V65"/>
      <c r="W65"/>
      <c r="X65"/>
      <c r="Y65"/>
      <c r="AA65" s="1">
        <f t="shared" si="18"/>
        <v>2</v>
      </c>
      <c r="AB65" s="1">
        <f t="shared" si="17"/>
        <v>6</v>
      </c>
      <c r="AC65" s="13">
        <f t="shared" si="19"/>
        <v>4.5</v>
      </c>
      <c r="AD65" s="14">
        <f t="shared" si="20"/>
        <v>75</v>
      </c>
    </row>
    <row r="66" spans="8:28" ht="12.75"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AA66" s="1">
        <f>SUM(AA59:AA65)</f>
        <v>42</v>
      </c>
      <c r="AB66" s="1">
        <f t="shared" si="17"/>
        <v>126</v>
      </c>
    </row>
    <row r="67" spans="1:30" ht="12.75">
      <c r="A67" s="15" t="s">
        <v>1</v>
      </c>
      <c r="B67" s="15" t="s">
        <v>270</v>
      </c>
      <c r="C67" s="15" t="s">
        <v>75</v>
      </c>
      <c r="D67" s="19">
        <v>6</v>
      </c>
      <c r="E67" s="20" t="s">
        <v>71</v>
      </c>
      <c r="F67" s="20" t="s">
        <v>341</v>
      </c>
      <c r="H67">
        <v>1</v>
      </c>
      <c r="I67">
        <v>1.5</v>
      </c>
      <c r="J67" s="32"/>
      <c r="K67" s="36"/>
      <c r="L67"/>
      <c r="M67">
        <v>0.5</v>
      </c>
      <c r="N67">
        <v>1</v>
      </c>
      <c r="O67">
        <v>3</v>
      </c>
      <c r="P67">
        <v>1.5</v>
      </c>
      <c r="Q67"/>
      <c r="R67">
        <v>1</v>
      </c>
      <c r="S67">
        <v>2.5</v>
      </c>
      <c r="T67"/>
      <c r="U67"/>
      <c r="V67"/>
      <c r="W67"/>
      <c r="X67"/>
      <c r="Y67"/>
      <c r="AA67" s="1">
        <f aca="true" t="shared" si="21" ref="AA67:AA72">COUNT(H67:Y67)</f>
        <v>8</v>
      </c>
      <c r="AB67" s="1">
        <f t="shared" si="17"/>
        <v>24</v>
      </c>
      <c r="AC67" s="13">
        <f aca="true" t="shared" si="22" ref="AC67:AC72">SUM(H67:Y67)</f>
        <v>12</v>
      </c>
      <c r="AD67" s="14">
        <f aca="true" t="shared" si="23" ref="AD67:AD72">100*AC67/AB67</f>
        <v>50</v>
      </c>
    </row>
    <row r="68" spans="1:30" ht="12.75">
      <c r="A68" s="15" t="s">
        <v>1</v>
      </c>
      <c r="B68" s="15" t="s">
        <v>270</v>
      </c>
      <c r="C68" s="15" t="s">
        <v>75</v>
      </c>
      <c r="D68" s="19">
        <v>6</v>
      </c>
      <c r="E68" s="20" t="s">
        <v>126</v>
      </c>
      <c r="F68" s="20" t="s">
        <v>513</v>
      </c>
      <c r="H68">
        <v>1.5</v>
      </c>
      <c r="I68"/>
      <c r="J68" s="32"/>
      <c r="K68" s="36"/>
      <c r="L68">
        <v>2</v>
      </c>
      <c r="M68"/>
      <c r="N68"/>
      <c r="O68">
        <v>1.5</v>
      </c>
      <c r="P68">
        <v>2</v>
      </c>
      <c r="Q68">
        <v>1</v>
      </c>
      <c r="R68">
        <v>1</v>
      </c>
      <c r="S68">
        <v>2</v>
      </c>
      <c r="T68"/>
      <c r="U68"/>
      <c r="V68"/>
      <c r="W68"/>
      <c r="X68"/>
      <c r="Y68"/>
      <c r="AA68" s="1">
        <f t="shared" si="21"/>
        <v>7</v>
      </c>
      <c r="AB68" s="1">
        <f t="shared" si="17"/>
        <v>21</v>
      </c>
      <c r="AC68" s="13">
        <f t="shared" si="22"/>
        <v>11</v>
      </c>
      <c r="AD68" s="14">
        <f t="shared" si="23"/>
        <v>52.38095238095238</v>
      </c>
    </row>
    <row r="69" spans="1:30" ht="12.75">
      <c r="A69" s="15" t="s">
        <v>1</v>
      </c>
      <c r="B69" s="15" t="s">
        <v>270</v>
      </c>
      <c r="C69" s="15" t="s">
        <v>75</v>
      </c>
      <c r="D69" s="19">
        <v>6</v>
      </c>
      <c r="E69" s="20" t="s">
        <v>100</v>
      </c>
      <c r="F69" s="20" t="s">
        <v>799</v>
      </c>
      <c r="H69" s="22">
        <v>2.5</v>
      </c>
      <c r="I69" s="1">
        <v>1</v>
      </c>
      <c r="J69" s="40">
        <v>2.5</v>
      </c>
      <c r="K69" s="37"/>
      <c r="L69" s="1">
        <v>1.5</v>
      </c>
      <c r="M69" s="1">
        <v>1.5</v>
      </c>
      <c r="N69" s="1">
        <v>0.5</v>
      </c>
      <c r="P69" s="1">
        <v>1.5</v>
      </c>
      <c r="R69" s="1">
        <v>1.5</v>
      </c>
      <c r="S69" s="1">
        <v>0</v>
      </c>
      <c r="AA69" s="1">
        <f t="shared" si="21"/>
        <v>9</v>
      </c>
      <c r="AB69" s="1">
        <f t="shared" si="17"/>
        <v>27</v>
      </c>
      <c r="AC69" s="13">
        <f t="shared" si="22"/>
        <v>12.5</v>
      </c>
      <c r="AD69" s="14">
        <f t="shared" si="23"/>
        <v>46.2962962962963</v>
      </c>
    </row>
    <row r="70" spans="1:30" ht="12.75">
      <c r="A70" s="15" t="s">
        <v>1</v>
      </c>
      <c r="B70" s="15" t="s">
        <v>270</v>
      </c>
      <c r="C70" s="15" t="s">
        <v>75</v>
      </c>
      <c r="D70" s="19">
        <v>6</v>
      </c>
      <c r="E70" s="20" t="s">
        <v>41</v>
      </c>
      <c r="F70" s="20" t="s">
        <v>767</v>
      </c>
      <c r="H70"/>
      <c r="I70">
        <v>1</v>
      </c>
      <c r="J70" s="32"/>
      <c r="K70"/>
      <c r="L70"/>
      <c r="M70">
        <v>1.5</v>
      </c>
      <c r="N70" s="1">
        <v>1.5</v>
      </c>
      <c r="Q70" s="1">
        <v>1</v>
      </c>
      <c r="AA70" s="1">
        <f t="shared" si="21"/>
        <v>4</v>
      </c>
      <c r="AB70" s="1">
        <f t="shared" si="17"/>
        <v>12</v>
      </c>
      <c r="AC70" s="13">
        <f t="shared" si="22"/>
        <v>5</v>
      </c>
      <c r="AD70" s="14">
        <f t="shared" si="23"/>
        <v>41.666666666666664</v>
      </c>
    </row>
    <row r="71" spans="1:30" ht="12.75">
      <c r="A71" s="15" t="s">
        <v>1</v>
      </c>
      <c r="B71" s="15" t="s">
        <v>270</v>
      </c>
      <c r="C71" s="15" t="s">
        <v>75</v>
      </c>
      <c r="D71" s="19">
        <v>6</v>
      </c>
      <c r="E71" s="20" t="s">
        <v>100</v>
      </c>
      <c r="F71" s="20" t="s">
        <v>800</v>
      </c>
      <c r="G71"/>
      <c r="H71"/>
      <c r="I71"/>
      <c r="J71" s="32">
        <v>2</v>
      </c>
      <c r="K71"/>
      <c r="L71">
        <v>0.5</v>
      </c>
      <c r="M71"/>
      <c r="O71" s="1">
        <v>2</v>
      </c>
      <c r="Q71" s="1">
        <v>1.5</v>
      </c>
      <c r="R71" s="58"/>
      <c r="AA71" s="1">
        <f t="shared" si="21"/>
        <v>4</v>
      </c>
      <c r="AB71" s="1">
        <f t="shared" si="17"/>
        <v>12</v>
      </c>
      <c r="AC71" s="13">
        <f t="shared" si="22"/>
        <v>6</v>
      </c>
      <c r="AD71" s="14">
        <f t="shared" si="23"/>
        <v>50</v>
      </c>
    </row>
    <row r="72" spans="1:30" ht="12.75">
      <c r="A72" s="15" t="s">
        <v>1</v>
      </c>
      <c r="B72" s="15" t="s">
        <v>270</v>
      </c>
      <c r="C72" s="15" t="s">
        <v>75</v>
      </c>
      <c r="D72" s="19">
        <v>6</v>
      </c>
      <c r="E72" s="20" t="s">
        <v>817</v>
      </c>
      <c r="F72" s="20" t="s">
        <v>827</v>
      </c>
      <c r="J72" s="41">
        <v>0</v>
      </c>
      <c r="AA72" s="1">
        <f t="shared" si="21"/>
        <v>1</v>
      </c>
      <c r="AB72" s="1">
        <f t="shared" si="17"/>
        <v>3</v>
      </c>
      <c r="AC72" s="13">
        <f t="shared" si="22"/>
        <v>0</v>
      </c>
      <c r="AD72" s="14">
        <f t="shared" si="23"/>
        <v>0</v>
      </c>
    </row>
    <row r="73" spans="27:28" ht="12.75">
      <c r="AA73" s="1">
        <f>SUM(AA67:AA72)</f>
        <v>33</v>
      </c>
      <c r="AB73" s="1">
        <f t="shared" si="17"/>
        <v>99</v>
      </c>
    </row>
  </sheetData>
  <sheetProtection/>
  <mergeCells count="1">
    <mergeCell ref="E6:F6"/>
  </mergeCells>
  <printOptions gridLines="1" horizontalCentered="1"/>
  <pageMargins left="0" right="0" top="0.984251968503937" bottom="0" header="0.5118110236220472" footer="0.5118110236220472"/>
  <pageSetup fitToHeight="2" orientation="portrait" paperSize="9" r:id="rId1"/>
  <rowBreaks count="1" manualBreakCount="1">
    <brk id="43" max="3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7">
      <selection activeCell="A15" sqref="A15:IV15"/>
    </sheetView>
  </sheetViews>
  <sheetFormatPr defaultColWidth="8.8515625" defaultRowHeight="12.75"/>
  <cols>
    <col min="1" max="2" width="6.00390625" style="15" customWidth="1"/>
    <col min="3" max="3" width="6.7109375" style="15" customWidth="1"/>
    <col min="4" max="4" width="4.7109375" style="15" customWidth="1"/>
    <col min="5" max="5" width="9.7109375" style="1" customWidth="1"/>
    <col min="6" max="6" width="13.7109375" style="1" customWidth="1"/>
    <col min="7" max="7" width="10.421875" style="15" customWidth="1"/>
    <col min="8" max="27" width="4.00390625" style="1" customWidth="1"/>
    <col min="28" max="29" width="8.8515625" style="1" customWidth="1"/>
    <col min="30" max="30" width="8.8515625" style="13" customWidth="1"/>
    <col min="31" max="31" width="11.00390625" style="1" bestFit="1" customWidth="1"/>
    <col min="32" max="16384" width="8.8515625" style="1" customWidth="1"/>
  </cols>
  <sheetData>
    <row r="1" spans="1:30" s="5" customFormat="1" ht="15.75">
      <c r="A1" s="17" t="s">
        <v>353</v>
      </c>
      <c r="B1" s="11"/>
      <c r="C1" s="11"/>
      <c r="D1" s="11"/>
      <c r="F1" s="6"/>
      <c r="G1" s="29"/>
      <c r="AD1" s="7"/>
    </row>
    <row r="2" ht="12.75">
      <c r="A2" s="18"/>
    </row>
    <row r="3" spans="1:31" s="8" customFormat="1" ht="15.75">
      <c r="A3" s="17" t="s">
        <v>142</v>
      </c>
      <c r="B3" s="11"/>
      <c r="C3" s="12"/>
      <c r="D3" s="12"/>
      <c r="G3" s="12"/>
      <c r="AB3" s="5" t="s">
        <v>2</v>
      </c>
      <c r="AD3" s="10"/>
      <c r="AE3" s="9">
        <v>2015</v>
      </c>
    </row>
    <row r="6" spans="1:31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/>
      <c r="Z6" s="3"/>
      <c r="AA6" s="3"/>
      <c r="AB6" s="3" t="s">
        <v>174</v>
      </c>
      <c r="AC6" s="3" t="s">
        <v>175</v>
      </c>
      <c r="AD6" s="4" t="s">
        <v>175</v>
      </c>
      <c r="AE6" s="3" t="s">
        <v>181</v>
      </c>
    </row>
    <row r="7" spans="7:30" ht="12.75">
      <c r="G7" s="25" t="s">
        <v>643</v>
      </c>
      <c r="AB7" s="3" t="s">
        <v>179</v>
      </c>
      <c r="AC7" s="3" t="s">
        <v>179</v>
      </c>
      <c r="AD7" s="4" t="s">
        <v>180</v>
      </c>
    </row>
    <row r="8" spans="7:10" ht="12.75">
      <c r="G8" s="25" t="s">
        <v>644</v>
      </c>
      <c r="J8" s="16"/>
    </row>
    <row r="10" spans="1:31" ht="12.75">
      <c r="A10" s="15" t="s">
        <v>0</v>
      </c>
      <c r="B10" s="15" t="s">
        <v>271</v>
      </c>
      <c r="C10" s="19" t="s">
        <v>10</v>
      </c>
      <c r="D10" s="19">
        <v>6</v>
      </c>
      <c r="E10" s="1" t="s">
        <v>462</v>
      </c>
      <c r="F10" s="1" t="s">
        <v>463</v>
      </c>
      <c r="G10" s="15">
        <v>1</v>
      </c>
      <c r="H10" s="31">
        <v>0</v>
      </c>
      <c r="I10">
        <v>2.5</v>
      </c>
      <c r="J10">
        <v>3</v>
      </c>
      <c r="K10">
        <v>0</v>
      </c>
      <c r="L10">
        <v>2.5</v>
      </c>
      <c r="M10">
        <v>2</v>
      </c>
      <c r="N10">
        <v>3</v>
      </c>
      <c r="O10">
        <v>1.5</v>
      </c>
      <c r="P10"/>
      <c r="Q10" s="31">
        <v>0.5</v>
      </c>
      <c r="R10">
        <v>2</v>
      </c>
      <c r="S10"/>
      <c r="T10"/>
      <c r="U10"/>
      <c r="V10"/>
      <c r="W10"/>
      <c r="X10"/>
      <c r="AB10" s="1">
        <f aca="true" t="shared" si="0" ref="AB10:AB15">COUNT(H10:Y10)</f>
        <v>10</v>
      </c>
      <c r="AC10" s="1">
        <f>AB10*3-4</f>
        <v>26</v>
      </c>
      <c r="AD10" s="13">
        <f aca="true" t="shared" si="1" ref="AD10:AD15">SUM(H10:Y10)</f>
        <v>17</v>
      </c>
      <c r="AE10" s="14">
        <f aca="true" t="shared" si="2" ref="AE10:AE15">100*AD10/AC10</f>
        <v>65.38461538461539</v>
      </c>
    </row>
    <row r="11" spans="1:31" ht="12.75">
      <c r="A11" s="15" t="s">
        <v>0</v>
      </c>
      <c r="B11" s="15" t="s">
        <v>271</v>
      </c>
      <c r="C11" s="19" t="s">
        <v>10</v>
      </c>
      <c r="D11" s="19">
        <v>6</v>
      </c>
      <c r="E11" s="1" t="s">
        <v>187</v>
      </c>
      <c r="F11" s="1" t="s">
        <v>464</v>
      </c>
      <c r="H11" s="31">
        <v>0</v>
      </c>
      <c r="I11"/>
      <c r="J11"/>
      <c r="K11"/>
      <c r="L11"/>
      <c r="M11"/>
      <c r="N11">
        <v>3</v>
      </c>
      <c r="O11"/>
      <c r="P11">
        <v>1</v>
      </c>
      <c r="Q11" s="31">
        <v>0</v>
      </c>
      <c r="R11"/>
      <c r="S11"/>
      <c r="T11"/>
      <c r="U11"/>
      <c r="V11"/>
      <c r="W11"/>
      <c r="X11"/>
      <c r="AB11" s="1">
        <f t="shared" si="0"/>
        <v>4</v>
      </c>
      <c r="AC11" s="1">
        <f>AB11*3-4</f>
        <v>8</v>
      </c>
      <c r="AD11" s="13">
        <f t="shared" si="1"/>
        <v>4</v>
      </c>
      <c r="AE11" s="14">
        <f t="shared" si="2"/>
        <v>50</v>
      </c>
    </row>
    <row r="12" spans="1:31" ht="12.75">
      <c r="A12" s="15" t="s">
        <v>0</v>
      </c>
      <c r="B12" s="15" t="s">
        <v>271</v>
      </c>
      <c r="C12" s="19" t="s">
        <v>10</v>
      </c>
      <c r="D12" s="19">
        <v>6</v>
      </c>
      <c r="E12" s="1" t="s">
        <v>45</v>
      </c>
      <c r="F12" s="1" t="s">
        <v>34</v>
      </c>
      <c r="G12" s="15">
        <v>1</v>
      </c>
      <c r="H12"/>
      <c r="I12">
        <v>3</v>
      </c>
      <c r="J12">
        <v>0</v>
      </c>
      <c r="K12">
        <v>1.5</v>
      </c>
      <c r="L12"/>
      <c r="M12"/>
      <c r="N12"/>
      <c r="O12"/>
      <c r="P12">
        <v>3</v>
      </c>
      <c r="Q12" s="31">
        <v>0</v>
      </c>
      <c r="R12">
        <v>1.5</v>
      </c>
      <c r="S12"/>
      <c r="T12"/>
      <c r="U12"/>
      <c r="V12"/>
      <c r="W12"/>
      <c r="X12"/>
      <c r="AB12" s="1">
        <f t="shared" si="0"/>
        <v>6</v>
      </c>
      <c r="AC12" s="1">
        <f>AB12*3-2</f>
        <v>16</v>
      </c>
      <c r="AD12" s="13">
        <f t="shared" si="1"/>
        <v>9</v>
      </c>
      <c r="AE12" s="14">
        <f t="shared" si="2"/>
        <v>56.25</v>
      </c>
    </row>
    <row r="13" spans="1:31" ht="12.75">
      <c r="A13" s="15" t="s">
        <v>0</v>
      </c>
      <c r="B13" s="15" t="s">
        <v>271</v>
      </c>
      <c r="C13" s="19" t="s">
        <v>10</v>
      </c>
      <c r="D13" s="19">
        <v>6</v>
      </c>
      <c r="E13" s="1" t="s">
        <v>67</v>
      </c>
      <c r="F13" s="1" t="s">
        <v>143</v>
      </c>
      <c r="H13"/>
      <c r="I13"/>
      <c r="J13"/>
      <c r="K13"/>
      <c r="L13"/>
      <c r="M13">
        <v>0.5</v>
      </c>
      <c r="N13">
        <v>3</v>
      </c>
      <c r="O13">
        <v>0.5</v>
      </c>
      <c r="P13">
        <v>1.5</v>
      </c>
      <c r="Q13" s="31"/>
      <c r="R13"/>
      <c r="S13"/>
      <c r="T13"/>
      <c r="U13"/>
      <c r="V13"/>
      <c r="W13"/>
      <c r="X13"/>
      <c r="AB13" s="1">
        <f t="shared" si="0"/>
        <v>4</v>
      </c>
      <c r="AC13" s="1">
        <f aca="true" t="shared" si="3" ref="AC13:AC20">AB13*3</f>
        <v>12</v>
      </c>
      <c r="AD13" s="13">
        <f t="shared" si="1"/>
        <v>5.5</v>
      </c>
      <c r="AE13" s="14">
        <f t="shared" si="2"/>
        <v>45.833333333333336</v>
      </c>
    </row>
    <row r="14" spans="1:31" ht="12.75">
      <c r="A14" s="15" t="s">
        <v>0</v>
      </c>
      <c r="B14" s="15" t="s">
        <v>271</v>
      </c>
      <c r="C14" s="19" t="s">
        <v>10</v>
      </c>
      <c r="D14" s="19">
        <v>6</v>
      </c>
      <c r="E14" s="1" t="s">
        <v>67</v>
      </c>
      <c r="F14" s="1" t="s">
        <v>619</v>
      </c>
      <c r="H14"/>
      <c r="I14"/>
      <c r="J14"/>
      <c r="K14"/>
      <c r="L14"/>
      <c r="M14"/>
      <c r="N14"/>
      <c r="O14">
        <v>0.5</v>
      </c>
      <c r="P14"/>
      <c r="Q14" s="31"/>
      <c r="R14"/>
      <c r="S14"/>
      <c r="T14"/>
      <c r="U14"/>
      <c r="V14"/>
      <c r="W14"/>
      <c r="X14"/>
      <c r="AB14" s="1">
        <f t="shared" si="0"/>
        <v>1</v>
      </c>
      <c r="AC14" s="1">
        <f t="shared" si="3"/>
        <v>3</v>
      </c>
      <c r="AD14" s="13">
        <f t="shared" si="1"/>
        <v>0.5</v>
      </c>
      <c r="AE14" s="14">
        <f t="shared" si="2"/>
        <v>16.666666666666668</v>
      </c>
    </row>
    <row r="15" spans="1:31" ht="12.75">
      <c r="A15" s="15" t="s">
        <v>0</v>
      </c>
      <c r="B15" s="15" t="s">
        <v>271</v>
      </c>
      <c r="C15" s="19" t="s">
        <v>10</v>
      </c>
      <c r="D15" s="19">
        <v>6</v>
      </c>
      <c r="E15" s="1" t="s">
        <v>98</v>
      </c>
      <c r="F15" s="1" t="s">
        <v>606</v>
      </c>
      <c r="H15"/>
      <c r="I15">
        <v>0</v>
      </c>
      <c r="J15"/>
      <c r="K15"/>
      <c r="L15">
        <v>3</v>
      </c>
      <c r="M15"/>
      <c r="N15"/>
      <c r="O15"/>
      <c r="P15"/>
      <c r="Q15" s="31"/>
      <c r="R15"/>
      <c r="S15"/>
      <c r="T15"/>
      <c r="U15"/>
      <c r="V15"/>
      <c r="W15"/>
      <c r="X15"/>
      <c r="AB15" s="1">
        <f t="shared" si="0"/>
        <v>2</v>
      </c>
      <c r="AC15" s="1">
        <f t="shared" si="3"/>
        <v>6</v>
      </c>
      <c r="AD15" s="13">
        <f t="shared" si="1"/>
        <v>3</v>
      </c>
      <c r="AE15" s="14">
        <f t="shared" si="2"/>
        <v>50</v>
      </c>
    </row>
    <row r="16" spans="1:31" ht="12.75">
      <c r="A16" s="15" t="s">
        <v>0</v>
      </c>
      <c r="B16" s="15" t="s">
        <v>271</v>
      </c>
      <c r="C16" s="19" t="s">
        <v>10</v>
      </c>
      <c r="D16" s="19">
        <v>6</v>
      </c>
      <c r="E16" s="1" t="s">
        <v>82</v>
      </c>
      <c r="F16" s="1" t="s">
        <v>679</v>
      </c>
      <c r="H16" s="31">
        <v>0</v>
      </c>
      <c r="I16"/>
      <c r="J16"/>
      <c r="K16"/>
      <c r="L16"/>
      <c r="M16"/>
      <c r="N16"/>
      <c r="O16"/>
      <c r="P16"/>
      <c r="Q16" s="31"/>
      <c r="R16"/>
      <c r="S16"/>
      <c r="T16"/>
      <c r="U16"/>
      <c r="V16"/>
      <c r="W16"/>
      <c r="X16"/>
      <c r="AB16" s="1">
        <f>COUNT(H16:Y16)</f>
        <v>1</v>
      </c>
      <c r="AC16" s="1">
        <f t="shared" si="3"/>
        <v>3</v>
      </c>
      <c r="AD16" s="13">
        <f>SUM(H16:Y16)</f>
        <v>0</v>
      </c>
      <c r="AE16" s="14">
        <f>100*AD16/AC16</f>
        <v>0</v>
      </c>
    </row>
    <row r="17" spans="1:31" ht="12.75">
      <c r="A17" s="15" t="s">
        <v>0</v>
      </c>
      <c r="B17" s="15" t="s">
        <v>271</v>
      </c>
      <c r="C17" s="19" t="s">
        <v>10</v>
      </c>
      <c r="D17" s="19">
        <v>6</v>
      </c>
      <c r="E17" s="1" t="s">
        <v>136</v>
      </c>
      <c r="F17" s="1" t="s">
        <v>720</v>
      </c>
      <c r="H17"/>
      <c r="I17"/>
      <c r="J17">
        <v>2</v>
      </c>
      <c r="K17">
        <v>0.5</v>
      </c>
      <c r="L17"/>
      <c r="M17"/>
      <c r="N17"/>
      <c r="O17"/>
      <c r="P17"/>
      <c r="Q17" s="31"/>
      <c r="R17">
        <v>0</v>
      </c>
      <c r="S17"/>
      <c r="T17"/>
      <c r="U17"/>
      <c r="V17"/>
      <c r="W17"/>
      <c r="X17"/>
      <c r="AB17" s="1">
        <f>COUNT(H17:Y17)</f>
        <v>3</v>
      </c>
      <c r="AC17" s="1">
        <f t="shared" si="3"/>
        <v>9</v>
      </c>
      <c r="AD17" s="13">
        <f>SUM(H17:Y17)</f>
        <v>2.5</v>
      </c>
      <c r="AE17" s="14">
        <f>100*AD17/AC17</f>
        <v>27.77777777777778</v>
      </c>
    </row>
    <row r="18" spans="1:31" ht="12.75">
      <c r="A18" s="15" t="s">
        <v>0</v>
      </c>
      <c r="B18" s="15" t="s">
        <v>271</v>
      </c>
      <c r="C18" s="19" t="s">
        <v>10</v>
      </c>
      <c r="D18" s="19">
        <v>6</v>
      </c>
      <c r="E18" s="1" t="s">
        <v>750</v>
      </c>
      <c r="F18" s="1" t="s">
        <v>751</v>
      </c>
      <c r="H18"/>
      <c r="I18"/>
      <c r="J18"/>
      <c r="K18"/>
      <c r="L18">
        <v>1.5</v>
      </c>
      <c r="M18"/>
      <c r="N18"/>
      <c r="O18"/>
      <c r="P18"/>
      <c r="Q18" s="31"/>
      <c r="R18"/>
      <c r="S18"/>
      <c r="T18"/>
      <c r="U18"/>
      <c r="V18"/>
      <c r="W18"/>
      <c r="X18"/>
      <c r="AB18" s="1">
        <f>COUNT(H18:Y18)</f>
        <v>1</v>
      </c>
      <c r="AC18" s="1">
        <f t="shared" si="3"/>
        <v>3</v>
      </c>
      <c r="AD18" s="13">
        <f>SUM(H18:Y18)</f>
        <v>1.5</v>
      </c>
      <c r="AE18" s="14">
        <f>100*AD18/AC18</f>
        <v>50</v>
      </c>
    </row>
    <row r="19" spans="1:31" ht="12.75">
      <c r="A19" s="15" t="s">
        <v>0</v>
      </c>
      <c r="B19" s="15" t="s">
        <v>271</v>
      </c>
      <c r="C19" s="19" t="s">
        <v>10</v>
      </c>
      <c r="D19" s="19">
        <v>6</v>
      </c>
      <c r="E19" s="1" t="s">
        <v>764</v>
      </c>
      <c r="F19" s="1" t="s">
        <v>34</v>
      </c>
      <c r="H19"/>
      <c r="I19"/>
      <c r="J19"/>
      <c r="K19"/>
      <c r="L19"/>
      <c r="M19">
        <v>3</v>
      </c>
      <c r="N19"/>
      <c r="O19"/>
      <c r="P19"/>
      <c r="Q19" s="31"/>
      <c r="R19"/>
      <c r="S19"/>
      <c r="T19"/>
      <c r="U19"/>
      <c r="V19"/>
      <c r="W19"/>
      <c r="X19"/>
      <c r="AB19" s="1">
        <f>COUNT(H19:Y19)</f>
        <v>1</v>
      </c>
      <c r="AC19" s="1">
        <f t="shared" si="3"/>
        <v>3</v>
      </c>
      <c r="AD19" s="13">
        <f>SUM(H19:Y19)</f>
        <v>3</v>
      </c>
      <c r="AE19" s="14">
        <f>100*AD19/AC19</f>
        <v>100</v>
      </c>
    </row>
    <row r="20" spans="3:31" ht="12.75">
      <c r="C20" s="19"/>
      <c r="D20" s="19"/>
      <c r="H20"/>
      <c r="I20"/>
      <c r="J20"/>
      <c r="K20"/>
      <c r="L20"/>
      <c r="M20"/>
      <c r="N20"/>
      <c r="O20"/>
      <c r="P20"/>
      <c r="Q20" s="31"/>
      <c r="R20"/>
      <c r="S20"/>
      <c r="T20"/>
      <c r="U20"/>
      <c r="V20"/>
      <c r="W20"/>
      <c r="X20"/>
      <c r="AB20" s="1">
        <f>SUM(AB10:AB19)</f>
        <v>33</v>
      </c>
      <c r="AC20" s="1">
        <f t="shared" si="3"/>
        <v>99</v>
      </c>
      <c r="AE20" s="14"/>
    </row>
    <row r="21" spans="1:31" ht="12.75">
      <c r="A21" s="15" t="s">
        <v>1</v>
      </c>
      <c r="B21" s="15" t="s">
        <v>271</v>
      </c>
      <c r="C21" s="19" t="s">
        <v>10</v>
      </c>
      <c r="D21" s="19">
        <v>6</v>
      </c>
      <c r="E21" s="1" t="s">
        <v>69</v>
      </c>
      <c r="F21" s="1" t="s">
        <v>466</v>
      </c>
      <c r="G21" s="15">
        <v>1</v>
      </c>
      <c r="H21"/>
      <c r="I21">
        <v>2.5</v>
      </c>
      <c r="J21" s="1">
        <v>3</v>
      </c>
      <c r="K21" s="1">
        <v>0</v>
      </c>
      <c r="L21" s="1">
        <v>2.5</v>
      </c>
      <c r="M21" s="1">
        <v>2</v>
      </c>
      <c r="N21" s="1">
        <v>3</v>
      </c>
      <c r="O21" s="1">
        <v>1.5</v>
      </c>
      <c r="P21" s="1">
        <v>3</v>
      </c>
      <c r="Q21" s="46">
        <v>0.5</v>
      </c>
      <c r="R21" s="1">
        <v>2</v>
      </c>
      <c r="S21"/>
      <c r="T21"/>
      <c r="U21"/>
      <c r="V21"/>
      <c r="W21"/>
      <c r="X21"/>
      <c r="AB21" s="1">
        <f aca="true" t="shared" si="4" ref="AB21:AB28">COUNT(H21:Y21)</f>
        <v>10</v>
      </c>
      <c r="AC21" s="1">
        <f>AB21*3-2</f>
        <v>28</v>
      </c>
      <c r="AD21" s="13">
        <f aca="true" t="shared" si="5" ref="AD21:AD28">SUM(H21:Y21)</f>
        <v>20</v>
      </c>
      <c r="AE21" s="14">
        <f aca="true" t="shared" si="6" ref="AE21:AE28">100*AD21/AC21</f>
        <v>71.42857142857143</v>
      </c>
    </row>
    <row r="22" spans="1:31" ht="12.75">
      <c r="A22" s="15" t="s">
        <v>1</v>
      </c>
      <c r="B22" s="15" t="s">
        <v>271</v>
      </c>
      <c r="C22" s="19" t="s">
        <v>10</v>
      </c>
      <c r="D22" s="19">
        <v>6</v>
      </c>
      <c r="E22" s="1" t="s">
        <v>72</v>
      </c>
      <c r="F22" s="1" t="s">
        <v>443</v>
      </c>
      <c r="G22" s="15">
        <v>1</v>
      </c>
      <c r="H22"/>
      <c r="I22">
        <v>3</v>
      </c>
      <c r="J22"/>
      <c r="K22"/>
      <c r="L22">
        <v>3</v>
      </c>
      <c r="M22">
        <v>3</v>
      </c>
      <c r="N22">
        <v>3</v>
      </c>
      <c r="O22"/>
      <c r="P22"/>
      <c r="Q22" s="31"/>
      <c r="R22"/>
      <c r="S22"/>
      <c r="T22"/>
      <c r="U22"/>
      <c r="V22"/>
      <c r="W22"/>
      <c r="X22"/>
      <c r="AB22" s="1">
        <f t="shared" si="4"/>
        <v>4</v>
      </c>
      <c r="AC22" s="1">
        <f>AB22*3</f>
        <v>12</v>
      </c>
      <c r="AD22" s="13">
        <f t="shared" si="5"/>
        <v>12</v>
      </c>
      <c r="AE22" s="14">
        <f t="shared" si="6"/>
        <v>100</v>
      </c>
    </row>
    <row r="23" spans="1:31" ht="12.75">
      <c r="A23" s="15" t="s">
        <v>1</v>
      </c>
      <c r="B23" s="15" t="s">
        <v>271</v>
      </c>
      <c r="C23" s="19" t="s">
        <v>10</v>
      </c>
      <c r="D23" s="19">
        <v>6</v>
      </c>
      <c r="E23" s="1" t="s">
        <v>447</v>
      </c>
      <c r="F23" s="1" t="s">
        <v>463</v>
      </c>
      <c r="H23"/>
      <c r="I23"/>
      <c r="J23">
        <v>2</v>
      </c>
      <c r="K23">
        <v>0.5</v>
      </c>
      <c r="L23">
        <v>1.5</v>
      </c>
      <c r="M23"/>
      <c r="N23"/>
      <c r="O23"/>
      <c r="P23"/>
      <c r="Q23" s="31"/>
      <c r="R23"/>
      <c r="S23"/>
      <c r="T23"/>
      <c r="U23"/>
      <c r="V23"/>
      <c r="W23"/>
      <c r="X23"/>
      <c r="AB23" s="1">
        <f t="shared" si="4"/>
        <v>3</v>
      </c>
      <c r="AC23" s="1">
        <f>AB23*3</f>
        <v>9</v>
      </c>
      <c r="AD23" s="13">
        <f t="shared" si="5"/>
        <v>4</v>
      </c>
      <c r="AE23" s="14">
        <f t="shared" si="6"/>
        <v>44.44444444444444</v>
      </c>
    </row>
    <row r="24" spans="1:31" ht="12.75">
      <c r="A24" s="15" t="s">
        <v>1</v>
      </c>
      <c r="B24" s="15" t="s">
        <v>271</v>
      </c>
      <c r="C24" s="19" t="s">
        <v>10</v>
      </c>
      <c r="D24" s="19">
        <v>6</v>
      </c>
      <c r="E24" s="1" t="s">
        <v>159</v>
      </c>
      <c r="F24" s="1" t="s">
        <v>472</v>
      </c>
      <c r="G24" s="15">
        <v>1</v>
      </c>
      <c r="H24"/>
      <c r="I24"/>
      <c r="J24"/>
      <c r="K24">
        <v>1.5</v>
      </c>
      <c r="L24"/>
      <c r="M24"/>
      <c r="N24"/>
      <c r="O24">
        <v>0.5</v>
      </c>
      <c r="P24">
        <v>1.5</v>
      </c>
      <c r="Q24" s="31">
        <v>0</v>
      </c>
      <c r="R24">
        <v>1.5</v>
      </c>
      <c r="S24"/>
      <c r="T24"/>
      <c r="U24"/>
      <c r="V24"/>
      <c r="W24"/>
      <c r="X24"/>
      <c r="AB24" s="1">
        <f t="shared" si="4"/>
        <v>5</v>
      </c>
      <c r="AC24" s="1">
        <f>AB24*3-2</f>
        <v>13</v>
      </c>
      <c r="AD24" s="13">
        <f t="shared" si="5"/>
        <v>5</v>
      </c>
      <c r="AE24" s="14">
        <f t="shared" si="6"/>
        <v>38.46153846153846</v>
      </c>
    </row>
    <row r="25" spans="1:31" ht="12.75">
      <c r="A25" s="15" t="s">
        <v>1</v>
      </c>
      <c r="B25" s="15" t="s">
        <v>271</v>
      </c>
      <c r="C25" s="19" t="s">
        <v>10</v>
      </c>
      <c r="D25" s="19">
        <v>6</v>
      </c>
      <c r="E25" s="1" t="s">
        <v>60</v>
      </c>
      <c r="F25" s="1" t="s">
        <v>465</v>
      </c>
      <c r="H25" s="31">
        <v>0</v>
      </c>
      <c r="I25"/>
      <c r="J25"/>
      <c r="K25"/>
      <c r="L25"/>
      <c r="M25"/>
      <c r="N25"/>
      <c r="O25">
        <v>0.5</v>
      </c>
      <c r="P25">
        <v>1</v>
      </c>
      <c r="Q25" s="31"/>
      <c r="R25"/>
      <c r="S25"/>
      <c r="T25"/>
      <c r="U25"/>
      <c r="V25"/>
      <c r="W25"/>
      <c r="X25"/>
      <c r="AB25" s="1">
        <f t="shared" si="4"/>
        <v>3</v>
      </c>
      <c r="AC25" s="1">
        <f>AB25*3-2</f>
        <v>7</v>
      </c>
      <c r="AD25" s="13">
        <f t="shared" si="5"/>
        <v>1.5</v>
      </c>
      <c r="AE25" s="14">
        <f t="shared" si="6"/>
        <v>21.428571428571427</v>
      </c>
    </row>
    <row r="26" spans="1:31" ht="12.75">
      <c r="A26" s="15" t="s">
        <v>1</v>
      </c>
      <c r="B26" s="15" t="s">
        <v>271</v>
      </c>
      <c r="C26" s="19" t="s">
        <v>10</v>
      </c>
      <c r="D26" s="19">
        <v>6</v>
      </c>
      <c r="E26" s="1" t="s">
        <v>42</v>
      </c>
      <c r="F26" s="1" t="s">
        <v>467</v>
      </c>
      <c r="H26" s="31">
        <v>0</v>
      </c>
      <c r="I26">
        <v>0</v>
      </c>
      <c r="J26">
        <v>0</v>
      </c>
      <c r="K26"/>
      <c r="L26"/>
      <c r="M26"/>
      <c r="N26"/>
      <c r="O26"/>
      <c r="P26"/>
      <c r="Q26" s="31"/>
      <c r="R26"/>
      <c r="S26"/>
      <c r="T26"/>
      <c r="U26"/>
      <c r="V26"/>
      <c r="W26"/>
      <c r="X26"/>
      <c r="AB26" s="1">
        <f t="shared" si="4"/>
        <v>3</v>
      </c>
      <c r="AC26" s="1">
        <f>AB26*3-2</f>
        <v>7</v>
      </c>
      <c r="AD26" s="13">
        <f t="shared" si="5"/>
        <v>0</v>
      </c>
      <c r="AE26" s="14">
        <f t="shared" si="6"/>
        <v>0</v>
      </c>
    </row>
    <row r="27" spans="1:31" ht="12.75">
      <c r="A27" s="15" t="s">
        <v>1</v>
      </c>
      <c r="B27" s="15" t="s">
        <v>271</v>
      </c>
      <c r="C27" s="19" t="s">
        <v>10</v>
      </c>
      <c r="D27" s="19">
        <v>6</v>
      </c>
      <c r="E27" s="1" t="s">
        <v>72</v>
      </c>
      <c r="F27" s="1" t="s">
        <v>612</v>
      </c>
      <c r="H27"/>
      <c r="I27"/>
      <c r="J27"/>
      <c r="K27"/>
      <c r="L27"/>
      <c r="M27"/>
      <c r="N27"/>
      <c r="O27"/>
      <c r="P27"/>
      <c r="Q27" s="31">
        <v>0</v>
      </c>
      <c r="R27"/>
      <c r="S27"/>
      <c r="T27"/>
      <c r="U27"/>
      <c r="V27"/>
      <c r="W27"/>
      <c r="X27"/>
      <c r="AB27" s="1">
        <f t="shared" si="4"/>
        <v>1</v>
      </c>
      <c r="AC27" s="1">
        <f>AB27*3-2</f>
        <v>1</v>
      </c>
      <c r="AD27" s="13">
        <f t="shared" si="5"/>
        <v>0</v>
      </c>
      <c r="AE27" s="14">
        <f t="shared" si="6"/>
        <v>0</v>
      </c>
    </row>
    <row r="28" spans="1:31" ht="12.75">
      <c r="A28" s="15" t="s">
        <v>1</v>
      </c>
      <c r="B28" s="15" t="s">
        <v>271</v>
      </c>
      <c r="C28" s="19" t="s">
        <v>10</v>
      </c>
      <c r="D28" s="19">
        <v>6</v>
      </c>
      <c r="E28" s="1" t="s">
        <v>423</v>
      </c>
      <c r="F28" s="1" t="s">
        <v>765</v>
      </c>
      <c r="H28"/>
      <c r="I28"/>
      <c r="J28"/>
      <c r="K28"/>
      <c r="L28"/>
      <c r="M28">
        <v>0.5</v>
      </c>
      <c r="N28"/>
      <c r="O28"/>
      <c r="P28"/>
      <c r="Q28" s="31"/>
      <c r="R28">
        <v>0</v>
      </c>
      <c r="S28"/>
      <c r="T28"/>
      <c r="U28"/>
      <c r="V28"/>
      <c r="W28"/>
      <c r="X28"/>
      <c r="AB28" s="1">
        <f t="shared" si="4"/>
        <v>2</v>
      </c>
      <c r="AC28" s="1">
        <f>AB28*3</f>
        <v>6</v>
      </c>
      <c r="AD28" s="13">
        <f t="shared" si="5"/>
        <v>0.5</v>
      </c>
      <c r="AE28" s="14">
        <f t="shared" si="6"/>
        <v>8.333333333333334</v>
      </c>
    </row>
    <row r="29" spans="1:31" ht="12.75">
      <c r="A29" s="15" t="s">
        <v>1</v>
      </c>
      <c r="B29" s="15" t="s">
        <v>271</v>
      </c>
      <c r="C29" s="19" t="s">
        <v>10</v>
      </c>
      <c r="D29" s="19">
        <v>6</v>
      </c>
      <c r="E29" s="1" t="s">
        <v>671</v>
      </c>
      <c r="F29" s="1" t="s">
        <v>678</v>
      </c>
      <c r="H29" s="31">
        <v>0</v>
      </c>
      <c r="I29"/>
      <c r="J29"/>
      <c r="K29"/>
      <c r="L29"/>
      <c r="M29"/>
      <c r="N29"/>
      <c r="O29"/>
      <c r="P29"/>
      <c r="Q29" s="31"/>
      <c r="R29"/>
      <c r="S29"/>
      <c r="T29"/>
      <c r="U29"/>
      <c r="V29"/>
      <c r="W29"/>
      <c r="X29"/>
      <c r="AB29" s="1">
        <f>COUNT(H29:Y29)</f>
        <v>1</v>
      </c>
      <c r="AC29" s="1">
        <f>AB29*3-2</f>
        <v>1</v>
      </c>
      <c r="AD29" s="13">
        <f>SUM(H29:Y29)</f>
        <v>0</v>
      </c>
      <c r="AE29" s="14">
        <f>100*AD29/AC29</f>
        <v>0</v>
      </c>
    </row>
    <row r="30" spans="1:31" ht="12.75">
      <c r="A30" s="15" t="s">
        <v>1</v>
      </c>
      <c r="B30" s="15" t="s">
        <v>271</v>
      </c>
      <c r="C30" s="19" t="s">
        <v>10</v>
      </c>
      <c r="D30" s="19">
        <v>6</v>
      </c>
      <c r="E30" s="1" t="s">
        <v>55</v>
      </c>
      <c r="F30" s="1" t="s">
        <v>786</v>
      </c>
      <c r="N30" s="1">
        <v>3</v>
      </c>
      <c r="AB30" s="1">
        <f>COUNT(H30:Y30)</f>
        <v>1</v>
      </c>
      <c r="AC30" s="1">
        <f>AB30*3-2</f>
        <v>1</v>
      </c>
      <c r="AD30" s="13">
        <f>SUM(H30:Y30)</f>
        <v>3</v>
      </c>
      <c r="AE30" s="14">
        <f>100*AD30/AC30</f>
        <v>300</v>
      </c>
    </row>
    <row r="31" spans="3:31" ht="12.75">
      <c r="C31" s="19"/>
      <c r="D31" s="19"/>
      <c r="AB31" s="1">
        <f>SUM(AB21:AB30)</f>
        <v>33</v>
      </c>
      <c r="AC31" s="1">
        <f>AB31*3-2</f>
        <v>97</v>
      </c>
      <c r="AE31" s="14"/>
    </row>
  </sheetData>
  <sheetProtection/>
  <mergeCells count="1">
    <mergeCell ref="E6:F6"/>
  </mergeCells>
  <printOptions gridLines="1" horizontalCentered="1"/>
  <pageMargins left="0" right="0" top="0.984251968503937" bottom="0" header="0.5118110236220472" footer="0.5118110236220472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21">
      <selection activeCell="V39" sqref="V39"/>
    </sheetView>
  </sheetViews>
  <sheetFormatPr defaultColWidth="9.140625" defaultRowHeight="12.75"/>
  <cols>
    <col min="1" max="1" width="6.00390625" style="15" customWidth="1"/>
    <col min="2" max="2" width="8.28125" style="15" customWidth="1"/>
    <col min="3" max="3" width="6.7109375" style="15" customWidth="1"/>
    <col min="4" max="4" width="4.7109375" style="15" customWidth="1"/>
    <col min="5" max="5" width="10.421875" style="18" customWidth="1"/>
    <col min="6" max="6" width="12.140625" style="18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9.140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H1" s="23"/>
      <c r="AC1" s="7"/>
    </row>
    <row r="2" ht="12.75">
      <c r="A2" s="18"/>
    </row>
    <row r="3" spans="1:30" s="8" customFormat="1" ht="15.75">
      <c r="A3" s="17" t="s">
        <v>48</v>
      </c>
      <c r="B3" s="11"/>
      <c r="C3" s="12"/>
      <c r="D3" s="12"/>
      <c r="E3" s="27"/>
      <c r="F3" s="27"/>
      <c r="G3" s="12"/>
      <c r="H3" s="24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553</v>
      </c>
      <c r="Y6" s="3"/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I7" s="22"/>
      <c r="K7" s="1" t="s">
        <v>593</v>
      </c>
      <c r="L7" s="1" t="s">
        <v>498</v>
      </c>
      <c r="S7" s="1" t="s">
        <v>589</v>
      </c>
      <c r="V7" s="1" t="s">
        <v>593</v>
      </c>
      <c r="AA7" s="3" t="s">
        <v>179</v>
      </c>
      <c r="AB7" s="3" t="s">
        <v>179</v>
      </c>
      <c r="AC7" s="4" t="s">
        <v>180</v>
      </c>
    </row>
    <row r="8" spans="7:19" ht="12.75">
      <c r="G8" s="25" t="s">
        <v>644</v>
      </c>
      <c r="S8" s="1" t="s">
        <v>593</v>
      </c>
    </row>
    <row r="9" ht="13.5" customHeight="1"/>
    <row r="10" spans="1:30" ht="12.75">
      <c r="A10" s="15" t="s">
        <v>0</v>
      </c>
      <c r="B10" s="15" t="s">
        <v>272</v>
      </c>
      <c r="C10" s="19" t="s">
        <v>10</v>
      </c>
      <c r="D10" s="19">
        <v>1</v>
      </c>
      <c r="E10" s="18" t="s">
        <v>253</v>
      </c>
      <c r="F10" s="18" t="s">
        <v>183</v>
      </c>
      <c r="G10" s="15">
        <v>1</v>
      </c>
      <c r="H10" s="33">
        <v>1.5</v>
      </c>
      <c r="I10">
        <v>1</v>
      </c>
      <c r="J10">
        <v>3</v>
      </c>
      <c r="K10">
        <v>3</v>
      </c>
      <c r="L10" s="47">
        <v>3</v>
      </c>
      <c r="M10">
        <v>2.5</v>
      </c>
      <c r="N10">
        <v>1</v>
      </c>
      <c r="O10">
        <v>1</v>
      </c>
      <c r="P10"/>
      <c r="Q10" s="1">
        <v>3</v>
      </c>
      <c r="R10" s="1">
        <v>2.5</v>
      </c>
      <c r="S10" s="1">
        <v>3</v>
      </c>
      <c r="T10" s="45"/>
      <c r="U10" s="1">
        <v>0.5</v>
      </c>
      <c r="V10"/>
      <c r="W10"/>
      <c r="X10"/>
      <c r="Y10"/>
      <c r="AA10" s="1">
        <f aca="true" t="shared" si="0" ref="AA10:AA17">COUNT(H10:X10)</f>
        <v>12</v>
      </c>
      <c r="AB10" s="1">
        <f>AA10*3-1</f>
        <v>35</v>
      </c>
      <c r="AC10" s="13">
        <f aca="true" t="shared" si="1" ref="AC10:AC17">SUM(H10:X10)</f>
        <v>25</v>
      </c>
      <c r="AD10" s="14">
        <f aca="true" t="shared" si="2" ref="AD10:AD17">100*AC10/AB10</f>
        <v>71.42857142857143</v>
      </c>
    </row>
    <row r="11" spans="1:30" ht="12.75">
      <c r="A11" s="15" t="s">
        <v>0</v>
      </c>
      <c r="B11" s="15" t="s">
        <v>272</v>
      </c>
      <c r="C11" s="19" t="s">
        <v>10</v>
      </c>
      <c r="D11" s="19">
        <v>1</v>
      </c>
      <c r="E11" s="18" t="s">
        <v>234</v>
      </c>
      <c r="F11" s="18" t="s">
        <v>56</v>
      </c>
      <c r="G11" s="15">
        <v>1</v>
      </c>
      <c r="H11" s="33">
        <v>0.5</v>
      </c>
      <c r="I11"/>
      <c r="J11">
        <v>3</v>
      </c>
      <c r="K11"/>
      <c r="L11" s="47">
        <v>1.5</v>
      </c>
      <c r="M11">
        <v>2</v>
      </c>
      <c r="N11">
        <v>0</v>
      </c>
      <c r="O11">
        <v>1.5</v>
      </c>
      <c r="P11">
        <v>0</v>
      </c>
      <c r="Q11" s="1">
        <v>1</v>
      </c>
      <c r="R11" s="1">
        <v>1</v>
      </c>
      <c r="S11" s="1">
        <v>1.5</v>
      </c>
      <c r="T11" s="45"/>
      <c r="U11" s="1">
        <v>0</v>
      </c>
      <c r="V11"/>
      <c r="W11"/>
      <c r="X11"/>
      <c r="Y11"/>
      <c r="AA11" s="1">
        <f t="shared" si="0"/>
        <v>11</v>
      </c>
      <c r="AB11" s="1">
        <f>AA11*3-1</f>
        <v>32</v>
      </c>
      <c r="AC11" s="13">
        <f t="shared" si="1"/>
        <v>12</v>
      </c>
      <c r="AD11" s="14">
        <f t="shared" si="2"/>
        <v>37.5</v>
      </c>
    </row>
    <row r="12" spans="1:30" ht="12.75">
      <c r="A12" s="15" t="s">
        <v>0</v>
      </c>
      <c r="B12" s="15" t="s">
        <v>272</v>
      </c>
      <c r="C12" s="19" t="s">
        <v>10</v>
      </c>
      <c r="D12" s="19">
        <v>1</v>
      </c>
      <c r="E12" s="18" t="s">
        <v>665</v>
      </c>
      <c r="F12" s="18" t="s">
        <v>361</v>
      </c>
      <c r="H12" s="33">
        <v>0.5</v>
      </c>
      <c r="I12">
        <v>0</v>
      </c>
      <c r="J12">
        <v>1.5</v>
      </c>
      <c r="K12">
        <v>1</v>
      </c>
      <c r="L12" s="47">
        <v>2</v>
      </c>
      <c r="M12"/>
      <c r="N12"/>
      <c r="O12"/>
      <c r="P12">
        <v>2</v>
      </c>
      <c r="Q12" s="1">
        <v>1.5</v>
      </c>
      <c r="R12"/>
      <c r="S12"/>
      <c r="T12" s="45"/>
      <c r="U12"/>
      <c r="V12"/>
      <c r="W12"/>
      <c r="X12"/>
      <c r="Y12"/>
      <c r="AA12" s="1">
        <f t="shared" si="0"/>
        <v>7</v>
      </c>
      <c r="AB12" s="1">
        <f>AA12*3</f>
        <v>21</v>
      </c>
      <c r="AC12" s="13">
        <f t="shared" si="1"/>
        <v>8.5</v>
      </c>
      <c r="AD12" s="14">
        <f t="shared" si="2"/>
        <v>40.476190476190474</v>
      </c>
    </row>
    <row r="13" spans="1:30" ht="12.75">
      <c r="A13" s="15" t="s">
        <v>0</v>
      </c>
      <c r="B13" s="15" t="s">
        <v>272</v>
      </c>
      <c r="C13" s="19" t="s">
        <v>10</v>
      </c>
      <c r="D13" s="19">
        <v>1</v>
      </c>
      <c r="E13" s="18" t="s">
        <v>692</v>
      </c>
      <c r="F13" s="18" t="s">
        <v>173</v>
      </c>
      <c r="H13"/>
      <c r="I13">
        <v>0.5</v>
      </c>
      <c r="J13"/>
      <c r="K13">
        <v>2</v>
      </c>
      <c r="L13" s="47"/>
      <c r="M13">
        <v>2.5</v>
      </c>
      <c r="N13">
        <v>1</v>
      </c>
      <c r="O13">
        <v>1</v>
      </c>
      <c r="P13">
        <v>0</v>
      </c>
      <c r="Q13"/>
      <c r="R13">
        <v>2</v>
      </c>
      <c r="S13">
        <v>3</v>
      </c>
      <c r="T13" s="45"/>
      <c r="U13"/>
      <c r="V13"/>
      <c r="W13"/>
      <c r="X13"/>
      <c r="Y13"/>
      <c r="AA13" s="1">
        <f t="shared" si="0"/>
        <v>8</v>
      </c>
      <c r="AB13" s="1">
        <f>AA13*3</f>
        <v>24</v>
      </c>
      <c r="AC13" s="13">
        <f t="shared" si="1"/>
        <v>12</v>
      </c>
      <c r="AD13" s="14">
        <f t="shared" si="2"/>
        <v>50</v>
      </c>
    </row>
    <row r="14" spans="1:30" ht="12.75">
      <c r="A14" s="15" t="s">
        <v>0</v>
      </c>
      <c r="B14" s="15" t="s">
        <v>272</v>
      </c>
      <c r="C14" s="19" t="s">
        <v>10</v>
      </c>
      <c r="D14" s="19">
        <v>1</v>
      </c>
      <c r="E14" s="18" t="s">
        <v>381</v>
      </c>
      <c r="F14" s="18" t="s">
        <v>382</v>
      </c>
      <c r="H14"/>
      <c r="I14"/>
      <c r="J14"/>
      <c r="K14"/>
      <c r="L14"/>
      <c r="M14"/>
      <c r="N14"/>
      <c r="O14"/>
      <c r="P14"/>
      <c r="Q14"/>
      <c r="R14"/>
      <c r="S14"/>
      <c r="T14" s="45"/>
      <c r="U14">
        <v>1</v>
      </c>
      <c r="V14"/>
      <c r="W14"/>
      <c r="X14"/>
      <c r="Y14"/>
      <c r="AA14" s="1">
        <f t="shared" si="0"/>
        <v>1</v>
      </c>
      <c r="AB14" s="1">
        <f>AA14*3</f>
        <v>3</v>
      </c>
      <c r="AC14" s="13">
        <f t="shared" si="1"/>
        <v>1</v>
      </c>
      <c r="AD14" s="14">
        <f t="shared" si="2"/>
        <v>33.333333333333336</v>
      </c>
    </row>
    <row r="15" spans="1:30" ht="12.75">
      <c r="A15" s="15" t="s">
        <v>0</v>
      </c>
      <c r="B15" s="15" t="s">
        <v>272</v>
      </c>
      <c r="C15" s="19" t="s">
        <v>10</v>
      </c>
      <c r="D15" s="19">
        <v>1</v>
      </c>
      <c r="E15" s="18" t="s">
        <v>84</v>
      </c>
      <c r="F15" s="18" t="s">
        <v>277</v>
      </c>
      <c r="H15"/>
      <c r="I15"/>
      <c r="J15"/>
      <c r="K15"/>
      <c r="L15"/>
      <c r="M15"/>
      <c r="N15"/>
      <c r="O15"/>
      <c r="P15"/>
      <c r="Q15"/>
      <c r="R15"/>
      <c r="S15"/>
      <c r="T15" s="47">
        <v>2</v>
      </c>
      <c r="U15"/>
      <c r="V15"/>
      <c r="W15"/>
      <c r="X15"/>
      <c r="Y15"/>
      <c r="AA15" s="1">
        <f t="shared" si="0"/>
        <v>1</v>
      </c>
      <c r="AB15" s="1">
        <f>AA15*3-1</f>
        <v>2</v>
      </c>
      <c r="AC15" s="13">
        <f t="shared" si="1"/>
        <v>2</v>
      </c>
      <c r="AD15" s="14">
        <f t="shared" si="2"/>
        <v>100</v>
      </c>
    </row>
    <row r="16" spans="1:30" ht="12.75">
      <c r="A16" s="15" t="s">
        <v>0</v>
      </c>
      <c r="B16" s="15" t="s">
        <v>272</v>
      </c>
      <c r="C16" s="19" t="s">
        <v>10</v>
      </c>
      <c r="D16" s="19">
        <v>1</v>
      </c>
      <c r="E16" s="18" t="s">
        <v>540</v>
      </c>
      <c r="F16" s="18" t="s">
        <v>541</v>
      </c>
      <c r="H16"/>
      <c r="I16"/>
      <c r="J16"/>
      <c r="K16"/>
      <c r="L16"/>
      <c r="M16"/>
      <c r="N16"/>
      <c r="O16"/>
      <c r="P16"/>
      <c r="Q16"/>
      <c r="R16"/>
      <c r="S16"/>
      <c r="T16" s="47">
        <v>1.5</v>
      </c>
      <c r="U16"/>
      <c r="V16"/>
      <c r="W16"/>
      <c r="X16"/>
      <c r="Y16"/>
      <c r="AA16" s="1">
        <f t="shared" si="0"/>
        <v>1</v>
      </c>
      <c r="AB16" s="1">
        <f>AA16*3-1</f>
        <v>2</v>
      </c>
      <c r="AC16" s="13">
        <f t="shared" si="1"/>
        <v>1.5</v>
      </c>
      <c r="AD16" s="14">
        <f t="shared" si="2"/>
        <v>75</v>
      </c>
    </row>
    <row r="17" spans="1:30" ht="12.75">
      <c r="A17" s="15" t="s">
        <v>0</v>
      </c>
      <c r="B17" s="15" t="s">
        <v>272</v>
      </c>
      <c r="C17" s="19" t="s">
        <v>10</v>
      </c>
      <c r="D17" s="19">
        <v>1</v>
      </c>
      <c r="E17" s="18" t="s">
        <v>112</v>
      </c>
      <c r="F17" s="18" t="s">
        <v>638</v>
      </c>
      <c r="H17"/>
      <c r="I17"/>
      <c r="J17"/>
      <c r="K17"/>
      <c r="L17"/>
      <c r="M17"/>
      <c r="N17"/>
      <c r="O17"/>
      <c r="P17"/>
      <c r="Q17"/>
      <c r="R17"/>
      <c r="S17"/>
      <c r="T17" s="47">
        <v>0.5</v>
      </c>
      <c r="U17"/>
      <c r="V17"/>
      <c r="W17"/>
      <c r="X17"/>
      <c r="Y17"/>
      <c r="AA17" s="1">
        <f t="shared" si="0"/>
        <v>1</v>
      </c>
      <c r="AB17" s="1">
        <f>AA17*3-1</f>
        <v>2</v>
      </c>
      <c r="AC17" s="13">
        <f t="shared" si="1"/>
        <v>0.5</v>
      </c>
      <c r="AD17" s="14">
        <f t="shared" si="2"/>
        <v>25</v>
      </c>
    </row>
    <row r="18" spans="3:30" ht="12.75">
      <c r="C18" s="19"/>
      <c r="D18" s="1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AA18" s="1">
        <f>SUM(AA10:AA17)</f>
        <v>42</v>
      </c>
      <c r="AD18" s="14"/>
    </row>
    <row r="19" spans="1:30" ht="12.75">
      <c r="A19" s="15" t="s">
        <v>0</v>
      </c>
      <c r="B19" s="15" t="s">
        <v>272</v>
      </c>
      <c r="C19" s="15" t="s">
        <v>8</v>
      </c>
      <c r="D19" s="19">
        <v>2</v>
      </c>
      <c r="E19" s="18" t="s">
        <v>84</v>
      </c>
      <c r="F19" s="18" t="s">
        <v>277</v>
      </c>
      <c r="G19" s="15" t="s">
        <v>8</v>
      </c>
      <c r="H19" s="33">
        <v>1.5</v>
      </c>
      <c r="I19">
        <v>1.5</v>
      </c>
      <c r="J19"/>
      <c r="K19" s="33">
        <v>1</v>
      </c>
      <c r="L19" s="47">
        <v>1</v>
      </c>
      <c r="M19">
        <v>2</v>
      </c>
      <c r="N19">
        <v>2</v>
      </c>
      <c r="O19">
        <v>0.5</v>
      </c>
      <c r="P19">
        <v>0.5</v>
      </c>
      <c r="Q19" s="47">
        <v>3</v>
      </c>
      <c r="R19">
        <v>2.5</v>
      </c>
      <c r="S19">
        <v>2</v>
      </c>
      <c r="T19" s="1">
        <v>2.5</v>
      </c>
      <c r="U19" s="1">
        <v>2</v>
      </c>
      <c r="V19"/>
      <c r="W19"/>
      <c r="X19"/>
      <c r="Y19"/>
      <c r="AA19" s="1">
        <f aca="true" t="shared" si="3" ref="AA19:AA27">COUNT(H19:W19)</f>
        <v>13</v>
      </c>
      <c r="AB19" s="1">
        <f>AA19*3-2</f>
        <v>37</v>
      </c>
      <c r="AC19" s="13">
        <f aca="true" t="shared" si="4" ref="AC19:AC27">SUM(H19:W19)</f>
        <v>22</v>
      </c>
      <c r="AD19" s="14">
        <f aca="true" t="shared" si="5" ref="AD19:AD27">100*AC19/AB19</f>
        <v>59.45945945945946</v>
      </c>
    </row>
    <row r="20" spans="1:30" ht="12.75">
      <c r="A20" s="15" t="s">
        <v>0</v>
      </c>
      <c r="B20" s="15" t="s">
        <v>272</v>
      </c>
      <c r="C20" s="15" t="s">
        <v>8</v>
      </c>
      <c r="D20" s="19">
        <v>2</v>
      </c>
      <c r="E20" s="18" t="s">
        <v>381</v>
      </c>
      <c r="F20" s="18" t="s">
        <v>382</v>
      </c>
      <c r="G20" s="15" t="s">
        <v>8</v>
      </c>
      <c r="H20"/>
      <c r="I20">
        <v>0</v>
      </c>
      <c r="J20"/>
      <c r="K20" s="33">
        <v>1</v>
      </c>
      <c r="L20" s="47"/>
      <c r="M20">
        <v>1.5</v>
      </c>
      <c r="N20"/>
      <c r="O20"/>
      <c r="P20"/>
      <c r="Q20" s="47"/>
      <c r="R20"/>
      <c r="S20"/>
      <c r="U20"/>
      <c r="V20"/>
      <c r="W20"/>
      <c r="X20"/>
      <c r="Y20"/>
      <c r="AA20" s="1">
        <f t="shared" si="3"/>
        <v>3</v>
      </c>
      <c r="AB20" s="1">
        <f>AA20*3-1</f>
        <v>8</v>
      </c>
      <c r="AC20" s="13">
        <f t="shared" si="4"/>
        <v>2.5</v>
      </c>
      <c r="AD20" s="14">
        <f t="shared" si="5"/>
        <v>31.25</v>
      </c>
    </row>
    <row r="21" spans="1:30" ht="12.75">
      <c r="A21" s="15" t="s">
        <v>0</v>
      </c>
      <c r="B21" s="15" t="s">
        <v>272</v>
      </c>
      <c r="C21" s="15" t="s">
        <v>8</v>
      </c>
      <c r="D21" s="19">
        <v>2</v>
      </c>
      <c r="E21" s="18" t="s">
        <v>474</v>
      </c>
      <c r="F21" s="18" t="s">
        <v>458</v>
      </c>
      <c r="G21" s="15" t="s">
        <v>8</v>
      </c>
      <c r="H21"/>
      <c r="I21"/>
      <c r="J21"/>
      <c r="K21" s="33"/>
      <c r="L21" s="47"/>
      <c r="M21"/>
      <c r="N21"/>
      <c r="O21"/>
      <c r="P21">
        <v>1</v>
      </c>
      <c r="Q21" s="47"/>
      <c r="R21">
        <v>2</v>
      </c>
      <c r="S21">
        <v>0.5</v>
      </c>
      <c r="U21"/>
      <c r="V21"/>
      <c r="W21"/>
      <c r="X21"/>
      <c r="Y21"/>
      <c r="AA21" s="1">
        <f t="shared" si="3"/>
        <v>3</v>
      </c>
      <c r="AB21" s="1">
        <f>AA21*3</f>
        <v>9</v>
      </c>
      <c r="AC21" s="13">
        <f t="shared" si="4"/>
        <v>3.5</v>
      </c>
      <c r="AD21" s="14">
        <f t="shared" si="5"/>
        <v>38.888888888888886</v>
      </c>
    </row>
    <row r="22" spans="1:30" ht="12.75">
      <c r="A22" s="15" t="s">
        <v>0</v>
      </c>
      <c r="B22" s="15" t="s">
        <v>272</v>
      </c>
      <c r="C22" s="15" t="s">
        <v>8</v>
      </c>
      <c r="D22" s="19">
        <v>2</v>
      </c>
      <c r="E22" s="18" t="s">
        <v>371</v>
      </c>
      <c r="F22" s="18" t="s">
        <v>14</v>
      </c>
      <c r="G22" s="15" t="s">
        <v>65</v>
      </c>
      <c r="H22"/>
      <c r="I22"/>
      <c r="J22">
        <v>1.5</v>
      </c>
      <c r="K22" s="33"/>
      <c r="L22" s="47"/>
      <c r="M22"/>
      <c r="N22"/>
      <c r="O22">
        <v>1.5</v>
      </c>
      <c r="P22"/>
      <c r="Q22" s="47"/>
      <c r="R22"/>
      <c r="S22"/>
      <c r="U22"/>
      <c r="V22"/>
      <c r="W22"/>
      <c r="X22"/>
      <c r="Y22"/>
      <c r="AA22" s="1">
        <f t="shared" si="3"/>
        <v>2</v>
      </c>
      <c r="AB22" s="1">
        <f>AA22*3</f>
        <v>6</v>
      </c>
      <c r="AC22" s="13">
        <f t="shared" si="4"/>
        <v>3</v>
      </c>
      <c r="AD22" s="14">
        <f t="shared" si="5"/>
        <v>50</v>
      </c>
    </row>
    <row r="23" spans="1:30" ht="12.75">
      <c r="A23" s="15" t="s">
        <v>0</v>
      </c>
      <c r="B23" s="15" t="s">
        <v>272</v>
      </c>
      <c r="C23" s="15" t="s">
        <v>8</v>
      </c>
      <c r="D23" s="19">
        <v>2</v>
      </c>
      <c r="E23" s="18" t="s">
        <v>300</v>
      </c>
      <c r="F23" s="18" t="s">
        <v>436</v>
      </c>
      <c r="G23" s="15" t="s">
        <v>65</v>
      </c>
      <c r="H23" s="33">
        <v>0.5</v>
      </c>
      <c r="I23"/>
      <c r="J23">
        <v>0.5</v>
      </c>
      <c r="K23" s="33"/>
      <c r="L23" s="47"/>
      <c r="M23"/>
      <c r="N23"/>
      <c r="O23"/>
      <c r="P23"/>
      <c r="Q23" s="47"/>
      <c r="R23"/>
      <c r="S23"/>
      <c r="U23"/>
      <c r="V23"/>
      <c r="W23"/>
      <c r="X23"/>
      <c r="Y23"/>
      <c r="AA23" s="1">
        <f t="shared" si="3"/>
        <v>2</v>
      </c>
      <c r="AB23" s="1">
        <f>AA23*3-1</f>
        <v>5</v>
      </c>
      <c r="AC23" s="13">
        <f t="shared" si="4"/>
        <v>1</v>
      </c>
      <c r="AD23" s="14">
        <f t="shared" si="5"/>
        <v>20</v>
      </c>
    </row>
    <row r="24" spans="1:30" ht="12.75">
      <c r="A24" s="15" t="s">
        <v>0</v>
      </c>
      <c r="B24" s="15" t="s">
        <v>272</v>
      </c>
      <c r="C24" s="15" t="s">
        <v>8</v>
      </c>
      <c r="D24" s="19">
        <v>2</v>
      </c>
      <c r="E24" s="18" t="s">
        <v>665</v>
      </c>
      <c r="F24" s="18" t="s">
        <v>361</v>
      </c>
      <c r="H24" s="33">
        <v>1.5</v>
      </c>
      <c r="I24"/>
      <c r="J24"/>
      <c r="K24" s="33"/>
      <c r="L24" s="47"/>
      <c r="M24"/>
      <c r="N24"/>
      <c r="O24"/>
      <c r="P24"/>
      <c r="Q24" s="47"/>
      <c r="R24"/>
      <c r="S24"/>
      <c r="U24"/>
      <c r="V24"/>
      <c r="W24"/>
      <c r="X24"/>
      <c r="Y24"/>
      <c r="AA24" s="1">
        <f t="shared" si="3"/>
        <v>1</v>
      </c>
      <c r="AB24" s="1">
        <f>AA24*3-1</f>
        <v>2</v>
      </c>
      <c r="AC24" s="13">
        <f t="shared" si="4"/>
        <v>1.5</v>
      </c>
      <c r="AD24" s="14">
        <f t="shared" si="5"/>
        <v>75</v>
      </c>
    </row>
    <row r="25" spans="1:30" ht="12.75">
      <c r="A25" s="15" t="s">
        <v>0</v>
      </c>
      <c r="B25" s="15" t="s">
        <v>272</v>
      </c>
      <c r="C25" s="15" t="s">
        <v>8</v>
      </c>
      <c r="D25" s="19">
        <v>2</v>
      </c>
      <c r="E25" s="18" t="s">
        <v>791</v>
      </c>
      <c r="F25" s="18" t="s">
        <v>695</v>
      </c>
      <c r="H25"/>
      <c r="I25">
        <v>1.5</v>
      </c>
      <c r="J25"/>
      <c r="K25" s="33"/>
      <c r="L25" s="47">
        <v>0.5</v>
      </c>
      <c r="M25"/>
      <c r="N25">
        <v>2</v>
      </c>
      <c r="O25">
        <v>2</v>
      </c>
      <c r="P25"/>
      <c r="Q25" s="47"/>
      <c r="R25"/>
      <c r="S25"/>
      <c r="T25" s="1">
        <v>1.5</v>
      </c>
      <c r="U25">
        <v>1.5</v>
      </c>
      <c r="V25"/>
      <c r="W25"/>
      <c r="X25"/>
      <c r="Y25"/>
      <c r="AA25" s="1">
        <f t="shared" si="3"/>
        <v>6</v>
      </c>
      <c r="AB25" s="1">
        <f>AA25*3</f>
        <v>18</v>
      </c>
      <c r="AC25" s="13">
        <f t="shared" si="4"/>
        <v>9</v>
      </c>
      <c r="AD25" s="14">
        <f t="shared" si="5"/>
        <v>50</v>
      </c>
    </row>
    <row r="26" spans="1:30" ht="12.75">
      <c r="A26" s="15" t="s">
        <v>0</v>
      </c>
      <c r="B26" s="15" t="s">
        <v>272</v>
      </c>
      <c r="C26" s="15" t="s">
        <v>8</v>
      </c>
      <c r="D26" s="19">
        <v>2</v>
      </c>
      <c r="E26" s="18" t="s">
        <v>334</v>
      </c>
      <c r="F26" s="18" t="s">
        <v>257</v>
      </c>
      <c r="G26" s="15">
        <v>1</v>
      </c>
      <c r="H26"/>
      <c r="I26"/>
      <c r="J26">
        <v>1</v>
      </c>
      <c r="K26" s="33"/>
      <c r="L26" s="47"/>
      <c r="M26"/>
      <c r="N26">
        <v>1.5</v>
      </c>
      <c r="O26"/>
      <c r="P26"/>
      <c r="Q26" s="47">
        <v>2</v>
      </c>
      <c r="R26"/>
      <c r="S26"/>
      <c r="U26"/>
      <c r="V26"/>
      <c r="W26"/>
      <c r="X26"/>
      <c r="Y26"/>
      <c r="AA26" s="1">
        <f t="shared" si="3"/>
        <v>3</v>
      </c>
      <c r="AB26" s="1">
        <f>AA26*3</f>
        <v>9</v>
      </c>
      <c r="AC26" s="13">
        <f t="shared" si="4"/>
        <v>4.5</v>
      </c>
      <c r="AD26" s="14">
        <f t="shared" si="5"/>
        <v>50</v>
      </c>
    </row>
    <row r="27" spans="1:30" ht="12.75">
      <c r="A27" s="15" t="s">
        <v>0</v>
      </c>
      <c r="B27" s="15" t="s">
        <v>272</v>
      </c>
      <c r="C27" s="15" t="s">
        <v>8</v>
      </c>
      <c r="D27" s="19">
        <v>2</v>
      </c>
      <c r="E27" s="18" t="s">
        <v>112</v>
      </c>
      <c r="F27" s="18" t="s">
        <v>638</v>
      </c>
      <c r="H27"/>
      <c r="I27"/>
      <c r="J27"/>
      <c r="K27" s="33">
        <v>1</v>
      </c>
      <c r="L27" s="47">
        <v>2</v>
      </c>
      <c r="M27">
        <v>2</v>
      </c>
      <c r="N27"/>
      <c r="O27"/>
      <c r="P27">
        <v>0.5</v>
      </c>
      <c r="Q27" s="47">
        <v>1.5</v>
      </c>
      <c r="R27">
        <v>2</v>
      </c>
      <c r="S27">
        <v>0</v>
      </c>
      <c r="T27" s="1">
        <v>3</v>
      </c>
      <c r="U27" s="1">
        <v>2</v>
      </c>
      <c r="V27"/>
      <c r="W27"/>
      <c r="X27"/>
      <c r="Y27"/>
      <c r="AA27" s="1">
        <f t="shared" si="3"/>
        <v>9</v>
      </c>
      <c r="AB27" s="1">
        <f>AA27*3-1</f>
        <v>26</v>
      </c>
      <c r="AC27" s="13">
        <f t="shared" si="4"/>
        <v>14</v>
      </c>
      <c r="AD27" s="14">
        <f t="shared" si="5"/>
        <v>53.84615384615385</v>
      </c>
    </row>
    <row r="28" spans="4:30" ht="12.75">
      <c r="D28" s="19"/>
      <c r="H28"/>
      <c r="I28"/>
      <c r="J28"/>
      <c r="K28"/>
      <c r="L28"/>
      <c r="M28"/>
      <c r="N28"/>
      <c r="O28"/>
      <c r="P28" s="31"/>
      <c r="Q28"/>
      <c r="R28"/>
      <c r="S28"/>
      <c r="T28"/>
      <c r="U28"/>
      <c r="V28"/>
      <c r="W28"/>
      <c r="X28"/>
      <c r="Y28"/>
      <c r="AA28" s="1">
        <f>SUM(AA19:AA27)</f>
        <v>42</v>
      </c>
      <c r="AD28" s="14"/>
    </row>
    <row r="29" spans="1:30" ht="12.75">
      <c r="A29" s="15" t="s">
        <v>0</v>
      </c>
      <c r="B29" s="15" t="s">
        <v>272</v>
      </c>
      <c r="C29" s="15" t="s">
        <v>65</v>
      </c>
      <c r="D29" s="19">
        <v>4</v>
      </c>
      <c r="E29" s="18" t="s">
        <v>371</v>
      </c>
      <c r="F29" s="18" t="s">
        <v>14</v>
      </c>
      <c r="G29" s="15" t="s">
        <v>65</v>
      </c>
      <c r="H29">
        <v>1.5</v>
      </c>
      <c r="I29" s="36"/>
      <c r="J29">
        <v>2</v>
      </c>
      <c r="K29" s="33">
        <v>1.5</v>
      </c>
      <c r="L29">
        <v>3</v>
      </c>
      <c r="M29">
        <v>2.5</v>
      </c>
      <c r="N29">
        <v>2.5</v>
      </c>
      <c r="O29"/>
      <c r="P29" s="31">
        <v>0</v>
      </c>
      <c r="Q29">
        <v>1.5</v>
      </c>
      <c r="R29">
        <v>2</v>
      </c>
      <c r="S29">
        <v>2.5</v>
      </c>
      <c r="T29">
        <v>2.5</v>
      </c>
      <c r="U29" s="31"/>
      <c r="V29"/>
      <c r="W29"/>
      <c r="X29"/>
      <c r="Y29"/>
      <c r="AA29" s="1">
        <f aca="true" t="shared" si="6" ref="AA29:AA36">COUNT(H29:X29)</f>
        <v>11</v>
      </c>
      <c r="AB29" s="1">
        <f>AA29*3-3</f>
        <v>30</v>
      </c>
      <c r="AC29" s="13">
        <f aca="true" t="shared" si="7" ref="AC29:AC36">SUM(H29:X29)</f>
        <v>21.5</v>
      </c>
      <c r="AD29" s="14">
        <f aca="true" t="shared" si="8" ref="AD29:AD36">100*AC29/AB29</f>
        <v>71.66666666666667</v>
      </c>
    </row>
    <row r="30" spans="1:30" ht="12.75">
      <c r="A30" s="15" t="s">
        <v>0</v>
      </c>
      <c r="B30" s="15" t="s">
        <v>272</v>
      </c>
      <c r="C30" s="15" t="s">
        <v>65</v>
      </c>
      <c r="D30" s="19">
        <v>4</v>
      </c>
      <c r="E30" s="18" t="s">
        <v>325</v>
      </c>
      <c r="F30" s="18" t="s">
        <v>417</v>
      </c>
      <c r="G30" s="15" t="s">
        <v>65</v>
      </c>
      <c r="H30"/>
      <c r="I30" s="36">
        <v>0</v>
      </c>
      <c r="J30">
        <v>2.5</v>
      </c>
      <c r="K30" s="33">
        <v>0.5</v>
      </c>
      <c r="L30"/>
      <c r="M30">
        <v>1.5</v>
      </c>
      <c r="N30"/>
      <c r="O30">
        <v>1</v>
      </c>
      <c r="P30" s="31">
        <v>0</v>
      </c>
      <c r="Q30"/>
      <c r="R30"/>
      <c r="S30">
        <v>2</v>
      </c>
      <c r="T30">
        <v>1</v>
      </c>
      <c r="U30" s="31">
        <v>0.5</v>
      </c>
      <c r="V30"/>
      <c r="W30"/>
      <c r="X30"/>
      <c r="Y30"/>
      <c r="AA30" s="1">
        <f t="shared" si="6"/>
        <v>9</v>
      </c>
      <c r="AB30" s="1">
        <f>AA30*3-5</f>
        <v>22</v>
      </c>
      <c r="AC30" s="13">
        <f t="shared" si="7"/>
        <v>9</v>
      </c>
      <c r="AD30" s="14">
        <f t="shared" si="8"/>
        <v>40.90909090909091</v>
      </c>
    </row>
    <row r="31" spans="1:30" ht="12.75">
      <c r="A31" s="15" t="s">
        <v>0</v>
      </c>
      <c r="B31" s="15" t="s">
        <v>272</v>
      </c>
      <c r="C31" s="15" t="s">
        <v>65</v>
      </c>
      <c r="D31" s="19">
        <v>4</v>
      </c>
      <c r="E31" s="18" t="s">
        <v>282</v>
      </c>
      <c r="F31" s="18" t="s">
        <v>536</v>
      </c>
      <c r="G31" s="15" t="s">
        <v>75</v>
      </c>
      <c r="H31"/>
      <c r="I31" s="36">
        <v>1</v>
      </c>
      <c r="J31"/>
      <c r="K31" s="33"/>
      <c r="L31"/>
      <c r="M31"/>
      <c r="N31"/>
      <c r="O31"/>
      <c r="P31" s="47"/>
      <c r="Q31"/>
      <c r="R31"/>
      <c r="S31"/>
      <c r="T31"/>
      <c r="U31" s="31"/>
      <c r="V31"/>
      <c r="W31"/>
      <c r="X31"/>
      <c r="Y31"/>
      <c r="AA31" s="1">
        <f t="shared" si="6"/>
        <v>1</v>
      </c>
      <c r="AB31" s="1">
        <f>AA31*3</f>
        <v>3</v>
      </c>
      <c r="AC31" s="13">
        <f t="shared" si="7"/>
        <v>1</v>
      </c>
      <c r="AD31" s="14">
        <f t="shared" si="8"/>
        <v>33.333333333333336</v>
      </c>
    </row>
    <row r="32" spans="1:30" ht="12.75">
      <c r="A32" s="15" t="s">
        <v>0</v>
      </c>
      <c r="B32" s="15" t="s">
        <v>272</v>
      </c>
      <c r="C32" s="15" t="s">
        <v>65</v>
      </c>
      <c r="D32" s="19">
        <v>4</v>
      </c>
      <c r="E32" s="18" t="s">
        <v>300</v>
      </c>
      <c r="F32" s="18" t="s">
        <v>436</v>
      </c>
      <c r="G32" s="15" t="s">
        <v>65</v>
      </c>
      <c r="H32"/>
      <c r="I32" s="36"/>
      <c r="J32"/>
      <c r="K32" s="33"/>
      <c r="L32"/>
      <c r="M32"/>
      <c r="N32"/>
      <c r="O32"/>
      <c r="P32" s="47"/>
      <c r="Q32">
        <v>1</v>
      </c>
      <c r="R32"/>
      <c r="S32"/>
      <c r="T32"/>
      <c r="U32" s="31"/>
      <c r="V32"/>
      <c r="W32"/>
      <c r="X32"/>
      <c r="Y32"/>
      <c r="AA32" s="1">
        <f t="shared" si="6"/>
        <v>1</v>
      </c>
      <c r="AB32" s="1">
        <f>AA32*3</f>
        <v>3</v>
      </c>
      <c r="AC32" s="13">
        <f t="shared" si="7"/>
        <v>1</v>
      </c>
      <c r="AD32" s="14">
        <f t="shared" si="8"/>
        <v>33.333333333333336</v>
      </c>
    </row>
    <row r="33" spans="1:30" ht="12.75">
      <c r="A33" s="15" t="s">
        <v>0</v>
      </c>
      <c r="B33" s="15" t="s">
        <v>272</v>
      </c>
      <c r="C33" s="15" t="s">
        <v>65</v>
      </c>
      <c r="D33" s="19">
        <v>4</v>
      </c>
      <c r="E33" s="18" t="s">
        <v>381</v>
      </c>
      <c r="F33" s="18" t="s">
        <v>382</v>
      </c>
      <c r="G33" s="15" t="s">
        <v>8</v>
      </c>
      <c r="H33"/>
      <c r="I33" s="36"/>
      <c r="J33"/>
      <c r="K33" s="33"/>
      <c r="L33"/>
      <c r="M33"/>
      <c r="N33">
        <v>2.5</v>
      </c>
      <c r="O33">
        <v>2.5</v>
      </c>
      <c r="P33" s="47">
        <v>0.5</v>
      </c>
      <c r="Q33"/>
      <c r="R33"/>
      <c r="S33"/>
      <c r="T33"/>
      <c r="U33" s="31"/>
      <c r="V33"/>
      <c r="W33"/>
      <c r="X33"/>
      <c r="Y33"/>
      <c r="AA33" s="1">
        <f t="shared" si="6"/>
        <v>3</v>
      </c>
      <c r="AB33" s="1">
        <f>AA33*3-2</f>
        <v>7</v>
      </c>
      <c r="AC33" s="13">
        <f t="shared" si="7"/>
        <v>5.5</v>
      </c>
      <c r="AD33" s="14">
        <f t="shared" si="8"/>
        <v>78.57142857142857</v>
      </c>
    </row>
    <row r="34" spans="1:30" ht="12.75">
      <c r="A34" s="15" t="s">
        <v>0</v>
      </c>
      <c r="B34" s="15" t="s">
        <v>272</v>
      </c>
      <c r="C34" s="15" t="s">
        <v>65</v>
      </c>
      <c r="D34" s="19">
        <v>4</v>
      </c>
      <c r="E34" s="18" t="s">
        <v>474</v>
      </c>
      <c r="F34" s="18" t="s">
        <v>458</v>
      </c>
      <c r="G34" s="15" t="s">
        <v>660</v>
      </c>
      <c r="H34">
        <v>0</v>
      </c>
      <c r="I34" s="36">
        <v>1</v>
      </c>
      <c r="J34">
        <v>1.5</v>
      </c>
      <c r="K34" s="33">
        <v>1</v>
      </c>
      <c r="L34">
        <v>2</v>
      </c>
      <c r="M34"/>
      <c r="N34">
        <v>3</v>
      </c>
      <c r="O34"/>
      <c r="P34" s="47"/>
      <c r="Q34">
        <v>2</v>
      </c>
      <c r="R34">
        <v>1.5</v>
      </c>
      <c r="S34"/>
      <c r="T34"/>
      <c r="U34" s="31">
        <v>0</v>
      </c>
      <c r="V34"/>
      <c r="W34"/>
      <c r="X34"/>
      <c r="Y34"/>
      <c r="AA34" s="1">
        <f t="shared" si="6"/>
        <v>9</v>
      </c>
      <c r="AB34" s="1">
        <f>AA34*3-3</f>
        <v>24</v>
      </c>
      <c r="AC34" s="13">
        <f t="shared" si="7"/>
        <v>12</v>
      </c>
      <c r="AD34" s="14">
        <f t="shared" si="8"/>
        <v>50</v>
      </c>
    </row>
    <row r="35" spans="1:30" ht="12.75">
      <c r="A35" s="15" t="s">
        <v>0</v>
      </c>
      <c r="B35" s="15" t="s">
        <v>272</v>
      </c>
      <c r="C35" s="15" t="s">
        <v>65</v>
      </c>
      <c r="D35" s="19">
        <v>4</v>
      </c>
      <c r="E35" s="18" t="s">
        <v>50</v>
      </c>
      <c r="F35" s="18" t="s">
        <v>51</v>
      </c>
      <c r="G35" s="15" t="s">
        <v>661</v>
      </c>
      <c r="H35">
        <v>0.5</v>
      </c>
      <c r="I35" s="36"/>
      <c r="J35"/>
      <c r="K35" s="33"/>
      <c r="L35"/>
      <c r="M35"/>
      <c r="N35"/>
      <c r="O35"/>
      <c r="P35" s="47"/>
      <c r="Q35"/>
      <c r="R35"/>
      <c r="S35"/>
      <c r="T35"/>
      <c r="U35" s="31"/>
      <c r="V35"/>
      <c r="W35"/>
      <c r="X35"/>
      <c r="Y35"/>
      <c r="AA35" s="1">
        <f t="shared" si="6"/>
        <v>1</v>
      </c>
      <c r="AB35" s="1">
        <f>AA35*3</f>
        <v>3</v>
      </c>
      <c r="AC35" s="13">
        <f t="shared" si="7"/>
        <v>0.5</v>
      </c>
      <c r="AD35" s="14">
        <f t="shared" si="8"/>
        <v>16.666666666666668</v>
      </c>
    </row>
    <row r="36" spans="1:30" ht="12.75">
      <c r="A36" s="15" t="s">
        <v>0</v>
      </c>
      <c r="B36" s="15" t="s">
        <v>272</v>
      </c>
      <c r="C36" s="15" t="s">
        <v>65</v>
      </c>
      <c r="D36" s="19">
        <v>4</v>
      </c>
      <c r="E36" s="18" t="s">
        <v>540</v>
      </c>
      <c r="F36" s="18" t="s">
        <v>541</v>
      </c>
      <c r="H36"/>
      <c r="I36" s="36"/>
      <c r="J36"/>
      <c r="K36" s="33"/>
      <c r="L36">
        <v>1.5</v>
      </c>
      <c r="M36">
        <v>2</v>
      </c>
      <c r="N36"/>
      <c r="O36">
        <v>2</v>
      </c>
      <c r="P36" s="47"/>
      <c r="Q36"/>
      <c r="R36">
        <v>2.5</v>
      </c>
      <c r="S36">
        <v>3</v>
      </c>
      <c r="T36">
        <v>2.5</v>
      </c>
      <c r="U36" s="31">
        <v>1</v>
      </c>
      <c r="V36"/>
      <c r="W36"/>
      <c r="X36"/>
      <c r="Y36"/>
      <c r="AA36" s="1">
        <f t="shared" si="6"/>
        <v>7</v>
      </c>
      <c r="AB36" s="1">
        <f>AA36*3-2</f>
        <v>19</v>
      </c>
      <c r="AC36" s="13">
        <f t="shared" si="7"/>
        <v>14.5</v>
      </c>
      <c r="AD36" s="14">
        <f t="shared" si="8"/>
        <v>76.3157894736842</v>
      </c>
    </row>
    <row r="37" spans="4:30" ht="12.75">
      <c r="D37" s="1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AA37" s="1">
        <f>SUM(AA29:AA36)</f>
        <v>42</v>
      </c>
      <c r="AB37" s="1">
        <f>AA37*3</f>
        <v>126</v>
      </c>
      <c r="AD37" s="14"/>
    </row>
    <row r="38" spans="1:30" ht="12.75">
      <c r="A38" s="15" t="s">
        <v>0</v>
      </c>
      <c r="B38" s="15" t="s">
        <v>272</v>
      </c>
      <c r="C38" s="19" t="s">
        <v>75</v>
      </c>
      <c r="D38" s="19">
        <v>6</v>
      </c>
      <c r="E38" s="18" t="s">
        <v>50</v>
      </c>
      <c r="F38" s="18" t="s">
        <v>51</v>
      </c>
      <c r="G38" s="15" t="s">
        <v>75</v>
      </c>
      <c r="H38" s="31">
        <v>1</v>
      </c>
      <c r="I38" s="33"/>
      <c r="J38"/>
      <c r="K38">
        <v>3</v>
      </c>
      <c r="L38"/>
      <c r="M38" s="31"/>
      <c r="N38">
        <v>2.5</v>
      </c>
      <c r="O38">
        <v>3</v>
      </c>
      <c r="P38">
        <v>1.5</v>
      </c>
      <c r="Q38"/>
      <c r="R38"/>
      <c r="S38"/>
      <c r="T38"/>
      <c r="U38"/>
      <c r="V38"/>
      <c r="W38"/>
      <c r="X38"/>
      <c r="Y38"/>
      <c r="AA38" s="1">
        <f aca="true" t="shared" si="9" ref="AA38:AA43">COUNT(H38:W38)</f>
        <v>5</v>
      </c>
      <c r="AB38" s="1">
        <f>AA38*3-2</f>
        <v>13</v>
      </c>
      <c r="AC38" s="13">
        <f aca="true" t="shared" si="10" ref="AC38:AC43">SUM(H38:W38)</f>
        <v>11</v>
      </c>
      <c r="AD38" s="14">
        <f aca="true" t="shared" si="11" ref="AD38:AD43">100*AC38/AB38</f>
        <v>84.61538461538461</v>
      </c>
    </row>
    <row r="39" spans="1:30" ht="12.75">
      <c r="A39" s="15" t="s">
        <v>0</v>
      </c>
      <c r="B39" s="15" t="s">
        <v>272</v>
      </c>
      <c r="C39" s="19" t="s">
        <v>75</v>
      </c>
      <c r="D39" s="19">
        <v>6</v>
      </c>
      <c r="E39" s="18" t="s">
        <v>558</v>
      </c>
      <c r="F39" s="18" t="s">
        <v>559</v>
      </c>
      <c r="G39" s="15" t="s">
        <v>75</v>
      </c>
      <c r="H39" s="31">
        <v>1</v>
      </c>
      <c r="I39" s="33">
        <v>0.5</v>
      </c>
      <c r="J39">
        <v>1.5</v>
      </c>
      <c r="K39">
        <v>3</v>
      </c>
      <c r="L39">
        <v>2</v>
      </c>
      <c r="M39" s="31">
        <v>0</v>
      </c>
      <c r="N39">
        <v>2</v>
      </c>
      <c r="O39">
        <v>2.5</v>
      </c>
      <c r="P39">
        <v>0.5</v>
      </c>
      <c r="Q39">
        <v>2</v>
      </c>
      <c r="R39">
        <v>2.5</v>
      </c>
      <c r="S39"/>
      <c r="T39"/>
      <c r="U39"/>
      <c r="V39"/>
      <c r="W39"/>
      <c r="X39"/>
      <c r="Y39"/>
      <c r="AA39" s="1">
        <f t="shared" si="9"/>
        <v>11</v>
      </c>
      <c r="AB39" s="1">
        <f>AA39*3-5</f>
        <v>28</v>
      </c>
      <c r="AC39" s="13">
        <f t="shared" si="10"/>
        <v>17.5</v>
      </c>
      <c r="AD39" s="14">
        <f t="shared" si="11"/>
        <v>62.5</v>
      </c>
    </row>
    <row r="40" spans="1:30" ht="12.75">
      <c r="A40" s="15" t="s">
        <v>0</v>
      </c>
      <c r="B40" s="15" t="s">
        <v>272</v>
      </c>
      <c r="C40" s="19" t="s">
        <v>75</v>
      </c>
      <c r="D40" s="19">
        <v>6</v>
      </c>
      <c r="E40" s="18" t="s">
        <v>313</v>
      </c>
      <c r="F40" s="18" t="s">
        <v>302</v>
      </c>
      <c r="G40" s="15" t="s">
        <v>75</v>
      </c>
      <c r="H40"/>
      <c r="I40" s="33"/>
      <c r="J40">
        <v>2</v>
      </c>
      <c r="K40"/>
      <c r="L40"/>
      <c r="M40" s="31">
        <v>1</v>
      </c>
      <c r="N40"/>
      <c r="O40"/>
      <c r="P40"/>
      <c r="Q40"/>
      <c r="R40"/>
      <c r="S40"/>
      <c r="T40"/>
      <c r="U40"/>
      <c r="V40"/>
      <c r="W40"/>
      <c r="X40"/>
      <c r="Y40"/>
      <c r="AA40" s="1">
        <f t="shared" si="9"/>
        <v>2</v>
      </c>
      <c r="AB40" s="1">
        <f>AA40*3-2</f>
        <v>4</v>
      </c>
      <c r="AC40" s="13">
        <f t="shared" si="10"/>
        <v>3</v>
      </c>
      <c r="AD40" s="14">
        <f t="shared" si="11"/>
        <v>75</v>
      </c>
    </row>
    <row r="41" spans="1:30" ht="12.75">
      <c r="A41" s="15" t="s">
        <v>0</v>
      </c>
      <c r="B41" s="15" t="s">
        <v>272</v>
      </c>
      <c r="C41" s="19" t="s">
        <v>75</v>
      </c>
      <c r="D41" s="19">
        <v>6</v>
      </c>
      <c r="E41" s="18" t="s">
        <v>282</v>
      </c>
      <c r="F41" s="18" t="s">
        <v>536</v>
      </c>
      <c r="G41" s="15" t="s">
        <v>75</v>
      </c>
      <c r="H41" s="31">
        <v>1</v>
      </c>
      <c r="I41" s="33">
        <v>1.5</v>
      </c>
      <c r="J41"/>
      <c r="K41">
        <v>3</v>
      </c>
      <c r="L41">
        <v>3</v>
      </c>
      <c r="M41" s="31">
        <v>1</v>
      </c>
      <c r="N41">
        <v>2</v>
      </c>
      <c r="O41">
        <v>3</v>
      </c>
      <c r="P41"/>
      <c r="Q41">
        <v>3</v>
      </c>
      <c r="R41">
        <v>3</v>
      </c>
      <c r="S41"/>
      <c r="T41"/>
      <c r="U41"/>
      <c r="V41"/>
      <c r="W41"/>
      <c r="X41"/>
      <c r="Y41"/>
      <c r="AA41" s="1">
        <f t="shared" si="9"/>
        <v>9</v>
      </c>
      <c r="AB41" s="1">
        <f>AA41*3-5</f>
        <v>22</v>
      </c>
      <c r="AC41" s="13">
        <f t="shared" si="10"/>
        <v>20.5</v>
      </c>
      <c r="AD41" s="14">
        <f t="shared" si="11"/>
        <v>93.18181818181819</v>
      </c>
    </row>
    <row r="42" spans="1:30" ht="12.75">
      <c r="A42" s="15" t="s">
        <v>0</v>
      </c>
      <c r="B42" s="15" t="s">
        <v>272</v>
      </c>
      <c r="C42" s="19" t="s">
        <v>75</v>
      </c>
      <c r="D42" s="19">
        <v>6</v>
      </c>
      <c r="E42" s="18" t="s">
        <v>25</v>
      </c>
      <c r="F42" s="18" t="s">
        <v>34</v>
      </c>
      <c r="H42"/>
      <c r="I42" s="33">
        <v>0.5</v>
      </c>
      <c r="J42"/>
      <c r="K42"/>
      <c r="L42">
        <v>3</v>
      </c>
      <c r="M42" s="31"/>
      <c r="N42"/>
      <c r="O42"/>
      <c r="P42">
        <v>0</v>
      </c>
      <c r="Q42"/>
      <c r="R42"/>
      <c r="S42"/>
      <c r="T42"/>
      <c r="U42"/>
      <c r="V42"/>
      <c r="W42"/>
      <c r="X42"/>
      <c r="Y42"/>
      <c r="AA42" s="1">
        <f t="shared" si="9"/>
        <v>3</v>
      </c>
      <c r="AB42" s="1">
        <f>AA42*3-1</f>
        <v>8</v>
      </c>
      <c r="AC42" s="13">
        <f t="shared" si="10"/>
        <v>3.5</v>
      </c>
      <c r="AD42" s="14">
        <f t="shared" si="11"/>
        <v>43.75</v>
      </c>
    </row>
    <row r="43" spans="1:30" ht="12.75">
      <c r="A43" s="15" t="s">
        <v>0</v>
      </c>
      <c r="B43" s="15" t="s">
        <v>272</v>
      </c>
      <c r="C43" s="19" t="s">
        <v>75</v>
      </c>
      <c r="D43" s="19">
        <v>6</v>
      </c>
      <c r="E43" s="18" t="s">
        <v>551</v>
      </c>
      <c r="F43" s="18" t="s">
        <v>560</v>
      </c>
      <c r="H43"/>
      <c r="I43"/>
      <c r="J43">
        <v>0</v>
      </c>
      <c r="K43"/>
      <c r="L43"/>
      <c r="M43" s="31"/>
      <c r="N43"/>
      <c r="O43"/>
      <c r="P43"/>
      <c r="Q43">
        <v>0</v>
      </c>
      <c r="R43">
        <v>0</v>
      </c>
      <c r="S43"/>
      <c r="T43"/>
      <c r="U43"/>
      <c r="V43"/>
      <c r="W43"/>
      <c r="X43"/>
      <c r="Y43"/>
      <c r="AA43" s="1">
        <f t="shared" si="9"/>
        <v>3</v>
      </c>
      <c r="AB43" s="1">
        <f>AA43*3</f>
        <v>9</v>
      </c>
      <c r="AC43" s="13">
        <f t="shared" si="10"/>
        <v>0</v>
      </c>
      <c r="AD43" s="14">
        <f t="shared" si="11"/>
        <v>0</v>
      </c>
    </row>
    <row r="44" spans="3:30" ht="12.75">
      <c r="C44" s="19"/>
      <c r="D44" s="19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AA44" s="1">
        <f>SUM(AA38:AA43)</f>
        <v>33</v>
      </c>
      <c r="AB44"/>
      <c r="AC44"/>
      <c r="AD44"/>
    </row>
    <row r="45" spans="3:30" ht="12.75">
      <c r="C45" s="19"/>
      <c r="D45" s="1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AD45" s="14"/>
    </row>
    <row r="46" spans="1:30" ht="12.75" customHeight="1">
      <c r="A46" s="15" t="s">
        <v>1</v>
      </c>
      <c r="B46" s="15" t="s">
        <v>272</v>
      </c>
      <c r="C46" s="19" t="s">
        <v>10</v>
      </c>
      <c r="D46" s="19">
        <v>1</v>
      </c>
      <c r="E46" s="18" t="s">
        <v>15</v>
      </c>
      <c r="F46" s="18" t="s">
        <v>203</v>
      </c>
      <c r="G46" s="15">
        <v>1</v>
      </c>
      <c r="H46" s="33">
        <v>0.5</v>
      </c>
      <c r="I46"/>
      <c r="J46">
        <v>1.5</v>
      </c>
      <c r="K46"/>
      <c r="L46" s="47">
        <v>1.5</v>
      </c>
      <c r="M46">
        <v>2</v>
      </c>
      <c r="N46"/>
      <c r="O46">
        <v>1.5</v>
      </c>
      <c r="P46">
        <v>0</v>
      </c>
      <c r="Q46" s="1">
        <v>1</v>
      </c>
      <c r="R46" s="1">
        <v>1</v>
      </c>
      <c r="S46" s="1">
        <v>1.5</v>
      </c>
      <c r="T46" s="47"/>
      <c r="U46"/>
      <c r="V46"/>
      <c r="W46"/>
      <c r="X46"/>
      <c r="Y46"/>
      <c r="AA46" s="1">
        <f aca="true" t="shared" si="12" ref="AA46:AA51">COUNT(H46:X46)</f>
        <v>9</v>
      </c>
      <c r="AB46" s="1">
        <f>AA46*3-1</f>
        <v>26</v>
      </c>
      <c r="AC46" s="13">
        <f aca="true" t="shared" si="13" ref="AC46:AC51">SUM(H46:X46)</f>
        <v>10.5</v>
      </c>
      <c r="AD46" s="14">
        <f aca="true" t="shared" si="14" ref="AD46:AD51">100*AC46/AB46</f>
        <v>40.38461538461539</v>
      </c>
    </row>
    <row r="47" spans="1:30" ht="12.75" customHeight="1">
      <c r="A47" s="15" t="s">
        <v>1</v>
      </c>
      <c r="B47" s="15" t="s">
        <v>272</v>
      </c>
      <c r="C47" s="19" t="s">
        <v>10</v>
      </c>
      <c r="D47" s="19">
        <v>1</v>
      </c>
      <c r="E47" s="18" t="s">
        <v>17</v>
      </c>
      <c r="F47" s="18" t="s">
        <v>319</v>
      </c>
      <c r="G47" s="15">
        <v>1</v>
      </c>
      <c r="H47"/>
      <c r="I47">
        <v>0</v>
      </c>
      <c r="J47"/>
      <c r="K47">
        <v>1</v>
      </c>
      <c r="L47" s="47">
        <v>2</v>
      </c>
      <c r="M47">
        <v>2.5</v>
      </c>
      <c r="N47">
        <v>0</v>
      </c>
      <c r="O47"/>
      <c r="P47"/>
      <c r="R47">
        <v>2.5</v>
      </c>
      <c r="S47">
        <v>3</v>
      </c>
      <c r="T47" s="45">
        <v>0.5</v>
      </c>
      <c r="U47">
        <v>0</v>
      </c>
      <c r="V47"/>
      <c r="W47"/>
      <c r="X47"/>
      <c r="Y47"/>
      <c r="AA47" s="1">
        <f t="shared" si="12"/>
        <v>9</v>
      </c>
      <c r="AB47" s="1">
        <f>AA47*3-1</f>
        <v>26</v>
      </c>
      <c r="AC47" s="13">
        <f t="shared" si="13"/>
        <v>11.5</v>
      </c>
      <c r="AD47" s="14">
        <f t="shared" si="14"/>
        <v>44.23076923076923</v>
      </c>
    </row>
    <row r="48" spans="1:30" ht="12.75" customHeight="1">
      <c r="A48" s="15" t="s">
        <v>1</v>
      </c>
      <c r="B48" s="15" t="s">
        <v>272</v>
      </c>
      <c r="C48" s="19" t="s">
        <v>10</v>
      </c>
      <c r="D48" s="19">
        <v>1</v>
      </c>
      <c r="E48" s="18" t="s">
        <v>406</v>
      </c>
      <c r="F48" s="18" t="s">
        <v>183</v>
      </c>
      <c r="G48" s="15">
        <v>1</v>
      </c>
      <c r="H48" s="33">
        <v>1.5</v>
      </c>
      <c r="I48">
        <v>1</v>
      </c>
      <c r="J48">
        <v>3</v>
      </c>
      <c r="K48">
        <v>3</v>
      </c>
      <c r="L48" s="47">
        <v>3</v>
      </c>
      <c r="M48"/>
      <c r="N48">
        <v>1</v>
      </c>
      <c r="O48">
        <v>1</v>
      </c>
      <c r="P48">
        <v>2</v>
      </c>
      <c r="Q48" s="1">
        <v>3</v>
      </c>
      <c r="R48"/>
      <c r="S48"/>
      <c r="T48" s="45">
        <v>1.5</v>
      </c>
      <c r="U48">
        <v>0.5</v>
      </c>
      <c r="V48"/>
      <c r="W48"/>
      <c r="X48"/>
      <c r="Y48"/>
      <c r="AA48" s="1">
        <f t="shared" si="12"/>
        <v>11</v>
      </c>
      <c r="AB48" s="1">
        <f>AA48*3-2</f>
        <v>31</v>
      </c>
      <c r="AC48" s="13">
        <f t="shared" si="13"/>
        <v>20.5</v>
      </c>
      <c r="AD48" s="14">
        <f t="shared" si="14"/>
        <v>66.12903225806451</v>
      </c>
    </row>
    <row r="49" spans="1:30" ht="12.75" customHeight="1">
      <c r="A49" s="15" t="s">
        <v>1</v>
      </c>
      <c r="B49" s="15" t="s">
        <v>272</v>
      </c>
      <c r="C49" s="19" t="s">
        <v>10</v>
      </c>
      <c r="D49" s="19">
        <v>1</v>
      </c>
      <c r="E49" s="18" t="s">
        <v>163</v>
      </c>
      <c r="F49" s="18" t="s">
        <v>121</v>
      </c>
      <c r="G49" s="15">
        <v>1</v>
      </c>
      <c r="H49" s="33">
        <v>0.5</v>
      </c>
      <c r="I49"/>
      <c r="J49"/>
      <c r="K49"/>
      <c r="L49" s="47"/>
      <c r="M49"/>
      <c r="N49"/>
      <c r="O49"/>
      <c r="P49"/>
      <c r="Q49"/>
      <c r="R49"/>
      <c r="S49"/>
      <c r="T49" s="45"/>
      <c r="U49"/>
      <c r="V49"/>
      <c r="W49"/>
      <c r="X49"/>
      <c r="Y49"/>
      <c r="AA49" s="1">
        <f t="shared" si="12"/>
        <v>1</v>
      </c>
      <c r="AB49" s="1">
        <f>AA49*3-1</f>
        <v>2</v>
      </c>
      <c r="AC49" s="13">
        <f t="shared" si="13"/>
        <v>0.5</v>
      </c>
      <c r="AD49" s="14">
        <f t="shared" si="14"/>
        <v>25</v>
      </c>
    </row>
    <row r="50" spans="1:30" ht="12.75" customHeight="1">
      <c r="A50" s="15" t="s">
        <v>1</v>
      </c>
      <c r="B50" s="15" t="s">
        <v>272</v>
      </c>
      <c r="C50" s="19" t="s">
        <v>10</v>
      </c>
      <c r="D50" s="19">
        <v>1</v>
      </c>
      <c r="E50" s="18" t="s">
        <v>430</v>
      </c>
      <c r="F50" s="18" t="s">
        <v>277</v>
      </c>
      <c r="G50" s="15" t="s">
        <v>8</v>
      </c>
      <c r="H50"/>
      <c r="I50"/>
      <c r="J50"/>
      <c r="K50"/>
      <c r="L50" s="47"/>
      <c r="M50"/>
      <c r="N50"/>
      <c r="O50"/>
      <c r="P50"/>
      <c r="Q50"/>
      <c r="R50"/>
      <c r="S50"/>
      <c r="T50" s="45">
        <v>2</v>
      </c>
      <c r="U50"/>
      <c r="V50"/>
      <c r="W50"/>
      <c r="X50"/>
      <c r="Y50"/>
      <c r="AA50" s="1">
        <f t="shared" si="12"/>
        <v>1</v>
      </c>
      <c r="AB50" s="1">
        <f>AA50*3</f>
        <v>3</v>
      </c>
      <c r="AC50" s="13">
        <f t="shared" si="13"/>
        <v>2</v>
      </c>
      <c r="AD50" s="14">
        <f t="shared" si="14"/>
        <v>66.66666666666667</v>
      </c>
    </row>
    <row r="51" spans="1:30" ht="12.75" customHeight="1">
      <c r="A51" s="15" t="s">
        <v>1</v>
      </c>
      <c r="B51" s="15" t="s">
        <v>272</v>
      </c>
      <c r="C51" s="19" t="s">
        <v>10</v>
      </c>
      <c r="D51" s="19">
        <v>1</v>
      </c>
      <c r="E51" s="18" t="s">
        <v>144</v>
      </c>
      <c r="F51" s="18" t="s">
        <v>711</v>
      </c>
      <c r="H51"/>
      <c r="I51">
        <v>0.5</v>
      </c>
      <c r="J51">
        <v>3</v>
      </c>
      <c r="K51">
        <v>2</v>
      </c>
      <c r="L51" s="47"/>
      <c r="M51">
        <v>2.5</v>
      </c>
      <c r="N51">
        <v>1</v>
      </c>
      <c r="O51">
        <v>1</v>
      </c>
      <c r="P51">
        <v>0</v>
      </c>
      <c r="Q51">
        <v>1.5</v>
      </c>
      <c r="R51">
        <v>2</v>
      </c>
      <c r="S51">
        <v>3</v>
      </c>
      <c r="T51" s="45"/>
      <c r="U51">
        <v>1</v>
      </c>
      <c r="V51"/>
      <c r="W51"/>
      <c r="X51"/>
      <c r="Y51"/>
      <c r="AA51" s="1">
        <f t="shared" si="12"/>
        <v>11</v>
      </c>
      <c r="AB51" s="1">
        <f>AA51*3</f>
        <v>33</v>
      </c>
      <c r="AC51" s="13">
        <f t="shared" si="13"/>
        <v>17.5</v>
      </c>
      <c r="AD51" s="14">
        <f t="shared" si="14"/>
        <v>53.03030303030303</v>
      </c>
    </row>
    <row r="52" spans="3:30" ht="12.75">
      <c r="C52" s="19"/>
      <c r="D52" s="1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A52" s="1">
        <f>SUM(AA46:AA51)</f>
        <v>42</v>
      </c>
      <c r="AB52"/>
      <c r="AC52"/>
      <c r="AD52"/>
    </row>
    <row r="53" spans="1:30" ht="12.75" customHeight="1">
      <c r="A53" s="15" t="s">
        <v>1</v>
      </c>
      <c r="B53" s="15" t="s">
        <v>272</v>
      </c>
      <c r="C53" s="15" t="s">
        <v>8</v>
      </c>
      <c r="D53" s="19">
        <v>2</v>
      </c>
      <c r="E53" s="18" t="s">
        <v>430</v>
      </c>
      <c r="F53" s="18" t="s">
        <v>277</v>
      </c>
      <c r="G53" s="15" t="s">
        <v>8</v>
      </c>
      <c r="H53" s="33">
        <v>1.5</v>
      </c>
      <c r="I53">
        <v>1.5</v>
      </c>
      <c r="J53">
        <v>1.5</v>
      </c>
      <c r="K53" s="33">
        <v>1</v>
      </c>
      <c r="L53" s="47">
        <v>1</v>
      </c>
      <c r="M53">
        <v>2</v>
      </c>
      <c r="N53">
        <v>2</v>
      </c>
      <c r="O53">
        <v>0.5</v>
      </c>
      <c r="P53">
        <v>0.5</v>
      </c>
      <c r="Q53" s="47">
        <v>3</v>
      </c>
      <c r="R53">
        <v>2.5</v>
      </c>
      <c r="S53">
        <v>2</v>
      </c>
      <c r="T53" s="1">
        <v>2.5</v>
      </c>
      <c r="U53" s="1">
        <v>2</v>
      </c>
      <c r="V53"/>
      <c r="W53"/>
      <c r="X53"/>
      <c r="Y53"/>
      <c r="AA53" s="1">
        <f aca="true" t="shared" si="15" ref="AA53:AA58">COUNT(H53:W53)</f>
        <v>14</v>
      </c>
      <c r="AB53" s="1">
        <f>AA53*3-2</f>
        <v>40</v>
      </c>
      <c r="AC53" s="13">
        <f aca="true" t="shared" si="16" ref="AC53:AC58">SUM(H53:W53)</f>
        <v>23.5</v>
      </c>
      <c r="AD53" s="14">
        <f aca="true" t="shared" si="17" ref="AD53:AD59">100*AC53/AB53</f>
        <v>58.75</v>
      </c>
    </row>
    <row r="54" spans="1:30" ht="12.75">
      <c r="A54" s="15" t="s">
        <v>1</v>
      </c>
      <c r="B54" s="15" t="s">
        <v>272</v>
      </c>
      <c r="C54" s="15" t="s">
        <v>8</v>
      </c>
      <c r="D54" s="19">
        <v>2</v>
      </c>
      <c r="E54" s="18" t="s">
        <v>100</v>
      </c>
      <c r="F54" s="18" t="s">
        <v>199</v>
      </c>
      <c r="G54" s="15" t="s">
        <v>8</v>
      </c>
      <c r="H54" s="33">
        <v>1.5</v>
      </c>
      <c r="I54">
        <v>1.5</v>
      </c>
      <c r="J54">
        <v>0.5</v>
      </c>
      <c r="K54" s="33">
        <v>1</v>
      </c>
      <c r="L54" s="47">
        <v>0.5</v>
      </c>
      <c r="M54">
        <v>1.5</v>
      </c>
      <c r="N54">
        <v>2</v>
      </c>
      <c r="O54">
        <v>2</v>
      </c>
      <c r="P54">
        <v>0.5</v>
      </c>
      <c r="Q54" s="47">
        <v>2</v>
      </c>
      <c r="R54">
        <v>2</v>
      </c>
      <c r="S54">
        <v>0</v>
      </c>
      <c r="T54" s="1">
        <v>1.5</v>
      </c>
      <c r="U54" s="1">
        <v>1.5</v>
      </c>
      <c r="V54"/>
      <c r="W54"/>
      <c r="X54"/>
      <c r="Y54"/>
      <c r="AA54" s="1">
        <f t="shared" si="15"/>
        <v>14</v>
      </c>
      <c r="AB54" s="1">
        <f>AA54*3-2</f>
        <v>40</v>
      </c>
      <c r="AC54" s="13">
        <f t="shared" si="16"/>
        <v>18</v>
      </c>
      <c r="AD54" s="14">
        <f t="shared" si="17"/>
        <v>45</v>
      </c>
    </row>
    <row r="55" spans="1:30" ht="12.75">
      <c r="A55" s="15" t="s">
        <v>1</v>
      </c>
      <c r="B55" s="15" t="s">
        <v>272</v>
      </c>
      <c r="C55" s="15" t="s">
        <v>8</v>
      </c>
      <c r="D55" s="19">
        <v>2</v>
      </c>
      <c r="E55" s="18" t="s">
        <v>113</v>
      </c>
      <c r="F55" s="18" t="s">
        <v>114</v>
      </c>
      <c r="H55"/>
      <c r="I55">
        <v>0</v>
      </c>
      <c r="J55"/>
      <c r="K55" s="33"/>
      <c r="L55" s="47"/>
      <c r="M55"/>
      <c r="N55"/>
      <c r="O55"/>
      <c r="P55"/>
      <c r="Q55" s="47"/>
      <c r="R55"/>
      <c r="S55"/>
      <c r="U55"/>
      <c r="V55"/>
      <c r="W55"/>
      <c r="X55"/>
      <c r="Y55"/>
      <c r="AA55" s="1">
        <f t="shared" si="15"/>
        <v>1</v>
      </c>
      <c r="AB55" s="1">
        <f>AA55*3</f>
        <v>3</v>
      </c>
      <c r="AC55" s="13">
        <f t="shared" si="16"/>
        <v>0</v>
      </c>
      <c r="AD55" s="14">
        <f t="shared" si="17"/>
        <v>0</v>
      </c>
    </row>
    <row r="56" spans="1:30" ht="12.75">
      <c r="A56" s="15" t="s">
        <v>1</v>
      </c>
      <c r="B56" s="15" t="s">
        <v>272</v>
      </c>
      <c r="C56" s="15" t="s">
        <v>8</v>
      </c>
      <c r="D56" s="19">
        <v>2</v>
      </c>
      <c r="E56" s="18" t="s">
        <v>163</v>
      </c>
      <c r="F56" s="18" t="s">
        <v>121</v>
      </c>
      <c r="G56" s="15">
        <v>1</v>
      </c>
      <c r="H56"/>
      <c r="I56"/>
      <c r="J56"/>
      <c r="K56" s="33">
        <v>1</v>
      </c>
      <c r="L56" s="47">
        <v>2</v>
      </c>
      <c r="M56">
        <v>2</v>
      </c>
      <c r="N56">
        <v>1.5</v>
      </c>
      <c r="O56">
        <v>1.5</v>
      </c>
      <c r="P56">
        <v>1</v>
      </c>
      <c r="Q56" s="47">
        <v>1.5</v>
      </c>
      <c r="R56">
        <v>2</v>
      </c>
      <c r="S56">
        <v>0.5</v>
      </c>
      <c r="T56" s="1">
        <v>3</v>
      </c>
      <c r="U56" s="1">
        <v>2</v>
      </c>
      <c r="V56"/>
      <c r="W56"/>
      <c r="X56"/>
      <c r="Y56"/>
      <c r="AA56" s="1">
        <f t="shared" si="15"/>
        <v>11</v>
      </c>
      <c r="AB56" s="1">
        <f>AA56*3-1</f>
        <v>32</v>
      </c>
      <c r="AC56" s="13">
        <f t="shared" si="16"/>
        <v>18</v>
      </c>
      <c r="AD56" s="14">
        <f t="shared" si="17"/>
        <v>56.25</v>
      </c>
    </row>
    <row r="57" spans="1:30" ht="12.75">
      <c r="A57" s="15" t="s">
        <v>1</v>
      </c>
      <c r="B57" s="15" t="s">
        <v>272</v>
      </c>
      <c r="C57" s="15" t="s">
        <v>8</v>
      </c>
      <c r="D57" s="19">
        <v>2</v>
      </c>
      <c r="E57" s="18" t="s">
        <v>628</v>
      </c>
      <c r="F57" s="18" t="s">
        <v>629</v>
      </c>
      <c r="H57" s="33">
        <v>0.5</v>
      </c>
      <c r="I57"/>
      <c r="J57"/>
      <c r="K57" s="33"/>
      <c r="L57" s="47"/>
      <c r="M57"/>
      <c r="N57"/>
      <c r="O57"/>
      <c r="P57"/>
      <c r="Q57" s="47"/>
      <c r="R57"/>
      <c r="S57"/>
      <c r="T57"/>
      <c r="U57"/>
      <c r="V57"/>
      <c r="W57"/>
      <c r="X57"/>
      <c r="Y57"/>
      <c r="AA57" s="1">
        <f t="shared" si="15"/>
        <v>1</v>
      </c>
      <c r="AB57" s="1">
        <f>AA57*3</f>
        <v>3</v>
      </c>
      <c r="AC57" s="13">
        <f t="shared" si="16"/>
        <v>0.5</v>
      </c>
      <c r="AD57" s="14">
        <f t="shared" si="17"/>
        <v>16.666666666666668</v>
      </c>
    </row>
    <row r="58" spans="1:30" ht="12.75">
      <c r="A58" s="15" t="s">
        <v>1</v>
      </c>
      <c r="B58" s="15" t="s">
        <v>272</v>
      </c>
      <c r="C58" s="15" t="s">
        <v>8</v>
      </c>
      <c r="D58" s="19">
        <v>2</v>
      </c>
      <c r="E58" s="18" t="s">
        <v>17</v>
      </c>
      <c r="F58" s="18" t="s">
        <v>319</v>
      </c>
      <c r="G58" s="15">
        <v>1</v>
      </c>
      <c r="H58"/>
      <c r="I58"/>
      <c r="J58">
        <v>1</v>
      </c>
      <c r="K58" s="33"/>
      <c r="L58" s="47"/>
      <c r="M58"/>
      <c r="N58"/>
      <c r="O58"/>
      <c r="P58"/>
      <c r="Q58" s="47"/>
      <c r="R58"/>
      <c r="S58"/>
      <c r="T58"/>
      <c r="U58"/>
      <c r="V58"/>
      <c r="W58"/>
      <c r="X58"/>
      <c r="Y58"/>
      <c r="AA58" s="1">
        <f t="shared" si="15"/>
        <v>1</v>
      </c>
      <c r="AB58" s="1">
        <f>AA58*3</f>
        <v>3</v>
      </c>
      <c r="AC58" s="13">
        <f t="shared" si="16"/>
        <v>1</v>
      </c>
      <c r="AD58" s="14">
        <f t="shared" si="17"/>
        <v>33.333333333333336</v>
      </c>
    </row>
    <row r="59" spans="4:30" ht="12.75">
      <c r="D59" s="1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A59" s="1">
        <f>SUM(AA53:AA58)</f>
        <v>42</v>
      </c>
      <c r="AB59" s="1">
        <f>SUM(AB53:AB57)</f>
        <v>118</v>
      </c>
      <c r="AC59" s="13">
        <f>SUM(AC53:AC57)</f>
        <v>60</v>
      </c>
      <c r="AD59" s="14">
        <f t="shared" si="17"/>
        <v>50.847457627118644</v>
      </c>
    </row>
    <row r="60" spans="4:30" ht="12.75">
      <c r="D60" s="19"/>
      <c r="H60"/>
      <c r="I60"/>
      <c r="J60"/>
      <c r="K60"/>
      <c r="L60"/>
      <c r="M60"/>
      <c r="N60"/>
      <c r="O60"/>
      <c r="P60" s="31"/>
      <c r="Q60"/>
      <c r="R60"/>
      <c r="S60"/>
      <c r="T60"/>
      <c r="U60"/>
      <c r="V60"/>
      <c r="W60"/>
      <c r="X60"/>
      <c r="Y60"/>
      <c r="AD60" s="14"/>
    </row>
    <row r="61" spans="1:30" ht="12.75">
      <c r="A61" s="15" t="s">
        <v>1</v>
      </c>
      <c r="B61" s="15" t="s">
        <v>272</v>
      </c>
      <c r="C61" s="15" t="s">
        <v>65</v>
      </c>
      <c r="D61" s="19">
        <v>4</v>
      </c>
      <c r="E61" s="18" t="s">
        <v>15</v>
      </c>
      <c r="F61" s="18" t="s">
        <v>510</v>
      </c>
      <c r="G61" s="15" t="s">
        <v>65</v>
      </c>
      <c r="H61">
        <v>1.5</v>
      </c>
      <c r="I61" s="36">
        <v>1</v>
      </c>
      <c r="J61"/>
      <c r="K61" s="33">
        <v>1.5</v>
      </c>
      <c r="L61">
        <v>3</v>
      </c>
      <c r="M61">
        <v>2.5</v>
      </c>
      <c r="N61">
        <v>2.5</v>
      </c>
      <c r="O61">
        <v>1</v>
      </c>
      <c r="P61" s="31">
        <v>0</v>
      </c>
      <c r="Q61">
        <v>1.5</v>
      </c>
      <c r="R61">
        <v>2</v>
      </c>
      <c r="S61"/>
      <c r="T61">
        <v>2.5</v>
      </c>
      <c r="U61" s="31">
        <v>1</v>
      </c>
      <c r="V61"/>
      <c r="W61"/>
      <c r="X61"/>
      <c r="Y61"/>
      <c r="AA61" s="1">
        <f aca="true" t="shared" si="18" ref="AA61:AA67">COUNT(H61:X61)</f>
        <v>12</v>
      </c>
      <c r="AB61" s="1">
        <f>AA61*3-5</f>
        <v>31</v>
      </c>
      <c r="AC61" s="13">
        <f aca="true" t="shared" si="19" ref="AC61:AC67">SUM(H61:X61)</f>
        <v>20</v>
      </c>
      <c r="AD61" s="14">
        <f aca="true" t="shared" si="20" ref="AD61:AD67">100*AC61/AB61</f>
        <v>64.51612903225806</v>
      </c>
    </row>
    <row r="62" spans="1:30" ht="12.75">
      <c r="A62" s="15" t="s">
        <v>1</v>
      </c>
      <c r="B62" s="15" t="s">
        <v>272</v>
      </c>
      <c r="C62" s="15" t="s">
        <v>65</v>
      </c>
      <c r="D62" s="19">
        <v>4</v>
      </c>
      <c r="E62" s="18" t="s">
        <v>53</v>
      </c>
      <c r="F62" s="18" t="s">
        <v>54</v>
      </c>
      <c r="G62" s="15" t="s">
        <v>65</v>
      </c>
      <c r="H62">
        <v>0</v>
      </c>
      <c r="I62" s="36"/>
      <c r="J62"/>
      <c r="K62" s="33"/>
      <c r="L62">
        <v>2</v>
      </c>
      <c r="M62">
        <v>1.5</v>
      </c>
      <c r="N62"/>
      <c r="O62">
        <v>2</v>
      </c>
      <c r="P62" s="47"/>
      <c r="Q62"/>
      <c r="R62"/>
      <c r="S62"/>
      <c r="T62"/>
      <c r="U62" s="31"/>
      <c r="V62"/>
      <c r="W62"/>
      <c r="X62"/>
      <c r="Y62"/>
      <c r="AA62" s="1">
        <f t="shared" si="18"/>
        <v>4</v>
      </c>
      <c r="AB62" s="1">
        <f>AA62*3</f>
        <v>12</v>
      </c>
      <c r="AC62" s="13">
        <f t="shared" si="19"/>
        <v>5.5</v>
      </c>
      <c r="AD62" s="14">
        <f t="shared" si="20"/>
        <v>45.833333333333336</v>
      </c>
    </row>
    <row r="63" spans="1:30" ht="12.75">
      <c r="A63" s="15" t="s">
        <v>1</v>
      </c>
      <c r="B63" s="15" t="s">
        <v>272</v>
      </c>
      <c r="C63" s="15" t="s">
        <v>65</v>
      </c>
      <c r="D63" s="19">
        <v>4</v>
      </c>
      <c r="E63" s="18" t="s">
        <v>47</v>
      </c>
      <c r="F63" s="18" t="s">
        <v>533</v>
      </c>
      <c r="G63" s="15" t="s">
        <v>65</v>
      </c>
      <c r="H63">
        <v>0.5</v>
      </c>
      <c r="I63" s="36">
        <v>0</v>
      </c>
      <c r="J63"/>
      <c r="K63" s="33">
        <v>1</v>
      </c>
      <c r="L63"/>
      <c r="M63"/>
      <c r="N63">
        <v>2.5</v>
      </c>
      <c r="O63">
        <v>2.5</v>
      </c>
      <c r="P63" s="47">
        <v>0.5</v>
      </c>
      <c r="Q63">
        <v>1</v>
      </c>
      <c r="R63"/>
      <c r="S63">
        <v>2.5</v>
      </c>
      <c r="T63">
        <v>2.5</v>
      </c>
      <c r="U63" s="31">
        <v>0.5</v>
      </c>
      <c r="V63"/>
      <c r="W63"/>
      <c r="X63"/>
      <c r="Y63"/>
      <c r="AA63" s="1">
        <f t="shared" si="18"/>
        <v>10</v>
      </c>
      <c r="AB63" s="1">
        <f>AA63*3-5</f>
        <v>25</v>
      </c>
      <c r="AC63" s="13">
        <f t="shared" si="19"/>
        <v>13.5</v>
      </c>
      <c r="AD63" s="14">
        <f t="shared" si="20"/>
        <v>54</v>
      </c>
    </row>
    <row r="64" spans="1:30" ht="12.75">
      <c r="A64" s="15" t="s">
        <v>1</v>
      </c>
      <c r="B64" s="15" t="s">
        <v>272</v>
      </c>
      <c r="C64" s="15" t="s">
        <v>65</v>
      </c>
      <c r="D64" s="19">
        <v>4</v>
      </c>
      <c r="E64" s="18" t="s">
        <v>55</v>
      </c>
      <c r="F64" s="18" t="s">
        <v>232</v>
      </c>
      <c r="G64" s="15" t="s">
        <v>8</v>
      </c>
      <c r="H64"/>
      <c r="I64" s="36">
        <v>1</v>
      </c>
      <c r="J64">
        <v>2</v>
      </c>
      <c r="K64" s="33">
        <v>0.5</v>
      </c>
      <c r="L64">
        <v>1.5</v>
      </c>
      <c r="M64"/>
      <c r="N64">
        <v>3</v>
      </c>
      <c r="O64"/>
      <c r="P64" s="47"/>
      <c r="Q64">
        <v>2</v>
      </c>
      <c r="R64">
        <v>1.5</v>
      </c>
      <c r="S64"/>
      <c r="T64"/>
      <c r="U64" s="31">
        <v>0</v>
      </c>
      <c r="V64"/>
      <c r="W64"/>
      <c r="X64"/>
      <c r="Y64"/>
      <c r="AA64" s="1">
        <f t="shared" si="18"/>
        <v>8</v>
      </c>
      <c r="AB64" s="1">
        <f>AA64*3-3</f>
        <v>21</v>
      </c>
      <c r="AC64" s="13">
        <f t="shared" si="19"/>
        <v>11.5</v>
      </c>
      <c r="AD64" s="14">
        <f t="shared" si="20"/>
        <v>54.76190476190476</v>
      </c>
    </row>
    <row r="65" spans="1:30" ht="12.75">
      <c r="A65" s="15" t="s">
        <v>1</v>
      </c>
      <c r="B65" s="15" t="s">
        <v>272</v>
      </c>
      <c r="C65" s="15" t="s">
        <v>65</v>
      </c>
      <c r="D65" s="19">
        <v>4</v>
      </c>
      <c r="E65" s="18" t="s">
        <v>628</v>
      </c>
      <c r="F65" s="18" t="s">
        <v>629</v>
      </c>
      <c r="H65"/>
      <c r="I65"/>
      <c r="J65">
        <v>1.5</v>
      </c>
      <c r="K65" s="33"/>
      <c r="L65"/>
      <c r="M65">
        <v>2</v>
      </c>
      <c r="N65"/>
      <c r="O65"/>
      <c r="P65" s="47"/>
      <c r="Q65"/>
      <c r="R65"/>
      <c r="S65"/>
      <c r="T65"/>
      <c r="U65" s="31"/>
      <c r="V65"/>
      <c r="W65"/>
      <c r="X65"/>
      <c r="Y65"/>
      <c r="AA65" s="1">
        <f t="shared" si="18"/>
        <v>2</v>
      </c>
      <c r="AB65" s="1">
        <f>AA65*3</f>
        <v>6</v>
      </c>
      <c r="AC65" s="13">
        <f t="shared" si="19"/>
        <v>3.5</v>
      </c>
      <c r="AD65" s="14">
        <f t="shared" si="20"/>
        <v>58.333333333333336</v>
      </c>
    </row>
    <row r="66" spans="1:30" ht="12.75">
      <c r="A66" s="15" t="s">
        <v>1</v>
      </c>
      <c r="B66" s="15" t="s">
        <v>272</v>
      </c>
      <c r="C66" s="15" t="s">
        <v>65</v>
      </c>
      <c r="D66" s="19">
        <v>4</v>
      </c>
      <c r="E66" s="48" t="s">
        <v>113</v>
      </c>
      <c r="F66" s="48" t="s">
        <v>114</v>
      </c>
      <c r="H66"/>
      <c r="I66"/>
      <c r="J66">
        <v>2.5</v>
      </c>
      <c r="K66" s="33"/>
      <c r="L66"/>
      <c r="M66"/>
      <c r="N66"/>
      <c r="O66"/>
      <c r="P66" s="47">
        <v>0</v>
      </c>
      <c r="Q66"/>
      <c r="R66">
        <v>2.5</v>
      </c>
      <c r="S66">
        <v>2</v>
      </c>
      <c r="T66">
        <v>1</v>
      </c>
      <c r="U66" s="31"/>
      <c r="V66"/>
      <c r="W66"/>
      <c r="X66"/>
      <c r="Y66"/>
      <c r="AA66" s="1">
        <f t="shared" si="18"/>
        <v>5</v>
      </c>
      <c r="AB66" s="1">
        <f>AA66*3-2</f>
        <v>13</v>
      </c>
      <c r="AC66" s="13">
        <f t="shared" si="19"/>
        <v>8</v>
      </c>
      <c r="AD66" s="14">
        <f t="shared" si="20"/>
        <v>61.53846153846154</v>
      </c>
    </row>
    <row r="67" spans="1:30" ht="12.75">
      <c r="A67" s="15" t="s">
        <v>1</v>
      </c>
      <c r="B67" s="15" t="s">
        <v>272</v>
      </c>
      <c r="C67" s="15" t="s">
        <v>65</v>
      </c>
      <c r="D67" s="19">
        <v>4</v>
      </c>
      <c r="E67" s="18" t="s">
        <v>815</v>
      </c>
      <c r="F67" s="18" t="s">
        <v>816</v>
      </c>
      <c r="H67"/>
      <c r="I67"/>
      <c r="J67"/>
      <c r="K67"/>
      <c r="L67"/>
      <c r="M67"/>
      <c r="N67"/>
      <c r="O67"/>
      <c r="P67"/>
      <c r="Q67"/>
      <c r="R67"/>
      <c r="S67">
        <v>3</v>
      </c>
      <c r="T67"/>
      <c r="U67" s="31"/>
      <c r="V67"/>
      <c r="W67"/>
      <c r="X67"/>
      <c r="Y67"/>
      <c r="AA67" s="1">
        <f t="shared" si="18"/>
        <v>1</v>
      </c>
      <c r="AB67" s="1">
        <f>AA67*3</f>
        <v>3</v>
      </c>
      <c r="AC67" s="13">
        <f t="shared" si="19"/>
        <v>3</v>
      </c>
      <c r="AD67" s="14">
        <f t="shared" si="20"/>
        <v>100</v>
      </c>
    </row>
    <row r="68" spans="8:27" ht="12.75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AA68" s="1">
        <f>SUM(AA61:AA67)</f>
        <v>42</v>
      </c>
    </row>
    <row r="69" spans="1:30" ht="12.75">
      <c r="A69" s="15" t="s">
        <v>1</v>
      </c>
      <c r="B69" s="15" t="s">
        <v>272</v>
      </c>
      <c r="C69" s="19" t="s">
        <v>75</v>
      </c>
      <c r="D69" s="19">
        <v>6</v>
      </c>
      <c r="E69" s="18" t="s">
        <v>78</v>
      </c>
      <c r="F69" s="18" t="s">
        <v>545</v>
      </c>
      <c r="G69" s="15" t="s">
        <v>75</v>
      </c>
      <c r="H69"/>
      <c r="I69" s="33"/>
      <c r="J69"/>
      <c r="K69">
        <v>3</v>
      </c>
      <c r="L69"/>
      <c r="M69" s="31"/>
      <c r="N69">
        <v>2.5</v>
      </c>
      <c r="O69">
        <v>3</v>
      </c>
      <c r="P69"/>
      <c r="Q69"/>
      <c r="R69"/>
      <c r="S69"/>
      <c r="T69"/>
      <c r="U69"/>
      <c r="V69"/>
      <c r="W69"/>
      <c r="X69"/>
      <c r="Y69"/>
      <c r="AA69" s="1">
        <f aca="true" t="shared" si="21" ref="AA69:AA74">COUNT(H69:W69)</f>
        <v>3</v>
      </c>
      <c r="AB69" s="1">
        <f>AA69*3</f>
        <v>9</v>
      </c>
      <c r="AC69" s="13">
        <f aca="true" t="shared" si="22" ref="AC69:AC74">SUM(H69:W69)</f>
        <v>8.5</v>
      </c>
      <c r="AD69" s="14">
        <f aca="true" t="shared" si="23" ref="AD69:AD74">100*AC69/AB69</f>
        <v>94.44444444444444</v>
      </c>
    </row>
    <row r="70" spans="1:30" ht="12.75">
      <c r="A70" s="15" t="s">
        <v>1</v>
      </c>
      <c r="B70" s="15" t="s">
        <v>272</v>
      </c>
      <c r="C70" s="19" t="s">
        <v>75</v>
      </c>
      <c r="D70" s="19">
        <v>6</v>
      </c>
      <c r="E70" s="18" t="s">
        <v>351</v>
      </c>
      <c r="F70" s="18" t="s">
        <v>337</v>
      </c>
      <c r="G70" s="15" t="s">
        <v>75</v>
      </c>
      <c r="H70"/>
      <c r="I70" s="33"/>
      <c r="J70"/>
      <c r="K70"/>
      <c r="L70"/>
      <c r="M70" s="31"/>
      <c r="N70">
        <v>2</v>
      </c>
      <c r="O70"/>
      <c r="P70"/>
      <c r="Q70"/>
      <c r="R70">
        <v>2.5</v>
      </c>
      <c r="S70"/>
      <c r="T70"/>
      <c r="U70"/>
      <c r="V70"/>
      <c r="W70"/>
      <c r="X70"/>
      <c r="Y70"/>
      <c r="AA70" s="1">
        <f t="shared" si="21"/>
        <v>2</v>
      </c>
      <c r="AB70" s="1">
        <f>AA70*3</f>
        <v>6</v>
      </c>
      <c r="AC70" s="13">
        <f t="shared" si="22"/>
        <v>4.5</v>
      </c>
      <c r="AD70" s="14">
        <f t="shared" si="23"/>
        <v>75</v>
      </c>
    </row>
    <row r="71" spans="1:30" ht="12.75">
      <c r="A71" s="15" t="s">
        <v>1</v>
      </c>
      <c r="B71" s="15" t="s">
        <v>272</v>
      </c>
      <c r="C71" s="19" t="s">
        <v>75</v>
      </c>
      <c r="D71" s="19">
        <v>6</v>
      </c>
      <c r="E71" s="18" t="s">
        <v>241</v>
      </c>
      <c r="F71" s="18" t="s">
        <v>104</v>
      </c>
      <c r="G71" s="15" t="s">
        <v>75</v>
      </c>
      <c r="H71" s="31">
        <v>1</v>
      </c>
      <c r="I71" s="33"/>
      <c r="J71"/>
      <c r="K71">
        <v>3</v>
      </c>
      <c r="L71">
        <v>3</v>
      </c>
      <c r="M71" s="31"/>
      <c r="N71"/>
      <c r="O71">
        <v>3</v>
      </c>
      <c r="P71">
        <v>1.5</v>
      </c>
      <c r="Q71">
        <v>3</v>
      </c>
      <c r="R71"/>
      <c r="S71"/>
      <c r="T71"/>
      <c r="U71"/>
      <c r="V71"/>
      <c r="W71"/>
      <c r="X71"/>
      <c r="Y71"/>
      <c r="AA71" s="1">
        <f t="shared" si="21"/>
        <v>6</v>
      </c>
      <c r="AB71" s="1">
        <f>AA71*3-2</f>
        <v>16</v>
      </c>
      <c r="AC71" s="13">
        <f t="shared" si="22"/>
        <v>14.5</v>
      </c>
      <c r="AD71" s="14">
        <f t="shared" si="23"/>
        <v>90.625</v>
      </c>
    </row>
    <row r="72" spans="1:30" ht="12.75">
      <c r="A72" s="15" t="s">
        <v>1</v>
      </c>
      <c r="B72" s="15" t="s">
        <v>272</v>
      </c>
      <c r="C72" s="19" t="s">
        <v>75</v>
      </c>
      <c r="D72" s="19">
        <v>6</v>
      </c>
      <c r="E72" s="18" t="s">
        <v>495</v>
      </c>
      <c r="F72" s="18" t="s">
        <v>744</v>
      </c>
      <c r="H72" s="31">
        <v>1</v>
      </c>
      <c r="I72" s="33"/>
      <c r="J72"/>
      <c r="K72">
        <v>3</v>
      </c>
      <c r="L72"/>
      <c r="M72" s="31"/>
      <c r="N72">
        <v>2</v>
      </c>
      <c r="O72"/>
      <c r="P72"/>
      <c r="Q72"/>
      <c r="R72"/>
      <c r="S72"/>
      <c r="T72"/>
      <c r="U72"/>
      <c r="V72"/>
      <c r="W72"/>
      <c r="X72"/>
      <c r="Y72"/>
      <c r="AA72" s="1">
        <f t="shared" si="21"/>
        <v>3</v>
      </c>
      <c r="AB72" s="1">
        <f>AA72*3-2</f>
        <v>7</v>
      </c>
      <c r="AC72" s="13">
        <f t="shared" si="22"/>
        <v>6</v>
      </c>
      <c r="AD72" s="14">
        <f t="shared" si="23"/>
        <v>85.71428571428571</v>
      </c>
    </row>
    <row r="73" spans="1:30" ht="12.75">
      <c r="A73" s="15" t="s">
        <v>1</v>
      </c>
      <c r="B73" s="15" t="s">
        <v>272</v>
      </c>
      <c r="C73" s="19" t="s">
        <v>75</v>
      </c>
      <c r="D73" s="19">
        <v>6</v>
      </c>
      <c r="E73" s="18" t="s">
        <v>126</v>
      </c>
      <c r="F73" s="18" t="s">
        <v>302</v>
      </c>
      <c r="H73"/>
      <c r="I73" s="33">
        <v>1.5</v>
      </c>
      <c r="J73">
        <v>2</v>
      </c>
      <c r="K73"/>
      <c r="L73">
        <v>3</v>
      </c>
      <c r="M73" s="31">
        <v>1</v>
      </c>
      <c r="N73"/>
      <c r="O73">
        <v>2.5</v>
      </c>
      <c r="P73"/>
      <c r="Q73">
        <v>0</v>
      </c>
      <c r="R73"/>
      <c r="S73"/>
      <c r="T73"/>
      <c r="U73"/>
      <c r="V73"/>
      <c r="W73"/>
      <c r="X73"/>
      <c r="Y73"/>
      <c r="AA73" s="1">
        <f t="shared" si="21"/>
        <v>6</v>
      </c>
      <c r="AB73" s="1">
        <f>AA73*3-3</f>
        <v>15</v>
      </c>
      <c r="AC73" s="13">
        <f t="shared" si="22"/>
        <v>10</v>
      </c>
      <c r="AD73" s="14">
        <f t="shared" si="23"/>
        <v>66.66666666666667</v>
      </c>
    </row>
    <row r="74" spans="1:30" ht="12.75">
      <c r="A74" s="15" t="s">
        <v>1</v>
      </c>
      <c r="B74" s="15" t="s">
        <v>272</v>
      </c>
      <c r="C74" s="19" t="s">
        <v>75</v>
      </c>
      <c r="D74" s="19">
        <v>6</v>
      </c>
      <c r="E74" s="18" t="s">
        <v>598</v>
      </c>
      <c r="F74" s="18" t="s">
        <v>585</v>
      </c>
      <c r="H74" s="31">
        <v>1</v>
      </c>
      <c r="I74" s="33">
        <v>0.5</v>
      </c>
      <c r="J74">
        <v>1.5</v>
      </c>
      <c r="K74"/>
      <c r="L74"/>
      <c r="M74" s="31">
        <v>1</v>
      </c>
      <c r="N74"/>
      <c r="O74"/>
      <c r="P74">
        <v>0</v>
      </c>
      <c r="Q74"/>
      <c r="R74">
        <v>0</v>
      </c>
      <c r="S74"/>
      <c r="T74"/>
      <c r="U74"/>
      <c r="V74"/>
      <c r="W74"/>
      <c r="X74"/>
      <c r="Y74"/>
      <c r="AA74" s="1">
        <f t="shared" si="21"/>
        <v>6</v>
      </c>
      <c r="AB74" s="1">
        <f>AA74*3-5</f>
        <v>13</v>
      </c>
      <c r="AC74" s="13">
        <f t="shared" si="22"/>
        <v>4</v>
      </c>
      <c r="AD74" s="14">
        <f t="shared" si="23"/>
        <v>30.76923076923077</v>
      </c>
    </row>
    <row r="75" spans="1:30" ht="12.75">
      <c r="A75" s="15" t="s">
        <v>1</v>
      </c>
      <c r="B75" s="15" t="s">
        <v>272</v>
      </c>
      <c r="C75" s="19" t="s">
        <v>75</v>
      </c>
      <c r="D75" s="19">
        <v>6</v>
      </c>
      <c r="E75" s="18" t="s">
        <v>140</v>
      </c>
      <c r="F75" s="18" t="s">
        <v>701</v>
      </c>
      <c r="I75" s="1">
        <v>0.5</v>
      </c>
      <c r="M75" s="46"/>
      <c r="AA75" s="1">
        <f aca="true" t="shared" si="24" ref="AA75:AA80">COUNT(H75:W75)</f>
        <v>1</v>
      </c>
      <c r="AB75" s="1">
        <f>AA75*3</f>
        <v>3</v>
      </c>
      <c r="AC75" s="13">
        <f aca="true" t="shared" si="25" ref="AC75:AC80">SUM(H75:W75)</f>
        <v>0.5</v>
      </c>
      <c r="AD75" s="14">
        <f aca="true" t="shared" si="26" ref="AD75:AD80">100*AC75/AB75</f>
        <v>16.666666666666668</v>
      </c>
    </row>
    <row r="76" spans="1:30" ht="12.75">
      <c r="A76" s="15" t="s">
        <v>1</v>
      </c>
      <c r="B76" s="15" t="s">
        <v>272</v>
      </c>
      <c r="C76" s="19" t="s">
        <v>75</v>
      </c>
      <c r="D76" s="19">
        <v>6</v>
      </c>
      <c r="E76" s="18" t="s">
        <v>8</v>
      </c>
      <c r="F76" s="18" t="s">
        <v>723</v>
      </c>
      <c r="J76" s="1">
        <v>0</v>
      </c>
      <c r="M76" s="46"/>
      <c r="AA76" s="1">
        <f t="shared" si="24"/>
        <v>1</v>
      </c>
      <c r="AB76" s="1">
        <f>AA76*3</f>
        <v>3</v>
      </c>
      <c r="AC76" s="13">
        <f t="shared" si="25"/>
        <v>0</v>
      </c>
      <c r="AD76" s="14">
        <f t="shared" si="26"/>
        <v>0</v>
      </c>
    </row>
    <row r="77" spans="1:30" ht="12.75">
      <c r="A77" s="15" t="s">
        <v>1</v>
      </c>
      <c r="B77" s="15" t="s">
        <v>272</v>
      </c>
      <c r="C77" s="19" t="s">
        <v>75</v>
      </c>
      <c r="D77" s="19">
        <v>6</v>
      </c>
      <c r="E77" s="18" t="s">
        <v>760</v>
      </c>
      <c r="F77" s="18" t="s">
        <v>544</v>
      </c>
      <c r="L77" s="1">
        <v>2</v>
      </c>
      <c r="M77" s="46"/>
      <c r="AA77" s="1">
        <f t="shared" si="24"/>
        <v>1</v>
      </c>
      <c r="AB77" s="1">
        <f>AA77*3</f>
        <v>3</v>
      </c>
      <c r="AC77" s="13">
        <f t="shared" si="25"/>
        <v>2</v>
      </c>
      <c r="AD77" s="14">
        <f t="shared" si="26"/>
        <v>66.66666666666667</v>
      </c>
    </row>
    <row r="78" spans="1:30" ht="12.75">
      <c r="A78" s="15" t="s">
        <v>1</v>
      </c>
      <c r="B78" s="15" t="s">
        <v>272</v>
      </c>
      <c r="C78" s="19" t="s">
        <v>75</v>
      </c>
      <c r="D78" s="19">
        <v>6</v>
      </c>
      <c r="E78" s="48" t="s">
        <v>113</v>
      </c>
      <c r="F78" s="48" t="s">
        <v>114</v>
      </c>
      <c r="M78" s="46">
        <v>0</v>
      </c>
      <c r="AA78" s="1">
        <f t="shared" si="24"/>
        <v>1</v>
      </c>
      <c r="AB78" s="1">
        <f>AA78*3-2</f>
        <v>1</v>
      </c>
      <c r="AC78" s="13">
        <f t="shared" si="25"/>
        <v>0</v>
      </c>
      <c r="AD78" s="14">
        <f t="shared" si="26"/>
        <v>0</v>
      </c>
    </row>
    <row r="79" spans="1:30" ht="12.75">
      <c r="A79" s="15" t="s">
        <v>1</v>
      </c>
      <c r="B79" s="15" t="s">
        <v>272</v>
      </c>
      <c r="C79" s="19" t="s">
        <v>75</v>
      </c>
      <c r="D79" s="19">
        <v>6</v>
      </c>
      <c r="E79" s="18" t="s">
        <v>144</v>
      </c>
      <c r="F79" s="18" t="s">
        <v>633</v>
      </c>
      <c r="P79" s="1">
        <v>0.5</v>
      </c>
      <c r="AA79" s="1">
        <f t="shared" si="24"/>
        <v>1</v>
      </c>
      <c r="AB79" s="1">
        <f>AA79*3</f>
        <v>3</v>
      </c>
      <c r="AC79" s="13">
        <f t="shared" si="25"/>
        <v>0.5</v>
      </c>
      <c r="AD79" s="14">
        <f t="shared" si="26"/>
        <v>16.666666666666668</v>
      </c>
    </row>
    <row r="80" spans="1:30" ht="12.75">
      <c r="A80" s="15" t="s">
        <v>1</v>
      </c>
      <c r="B80" s="15" t="s">
        <v>272</v>
      </c>
      <c r="C80" s="19" t="s">
        <v>75</v>
      </c>
      <c r="D80" s="19">
        <v>6</v>
      </c>
      <c r="E80" s="18" t="s">
        <v>815</v>
      </c>
      <c r="F80" s="18" t="s">
        <v>816</v>
      </c>
      <c r="Q80" s="1">
        <v>2</v>
      </c>
      <c r="R80" s="1">
        <v>3</v>
      </c>
      <c r="AA80" s="1">
        <f t="shared" si="24"/>
        <v>2</v>
      </c>
      <c r="AB80" s="1">
        <f>AA80*3</f>
        <v>6</v>
      </c>
      <c r="AC80" s="13">
        <f t="shared" si="25"/>
        <v>5</v>
      </c>
      <c r="AD80" s="14">
        <f t="shared" si="26"/>
        <v>83.33333333333333</v>
      </c>
    </row>
    <row r="81" ht="12.75">
      <c r="AA81" s="1">
        <f>SUM(AA69:AA80)</f>
        <v>33</v>
      </c>
    </row>
  </sheetData>
  <sheetProtection/>
  <printOptions gridLines="1" horizontalCentered="1" verticalCentered="1"/>
  <pageMargins left="0" right="0" top="0" bottom="0" header="0" footer="0"/>
  <pageSetup fitToHeight="2" orientation="portrait" paperSize="9" r:id="rId1"/>
  <rowBreaks count="1" manualBreakCount="1">
    <brk id="45" max="3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32">
      <selection activeCell="I47" sqref="I47:I51"/>
    </sheetView>
  </sheetViews>
  <sheetFormatPr defaultColWidth="8.8515625" defaultRowHeight="12.75"/>
  <cols>
    <col min="1" max="2" width="6.00390625" style="15" customWidth="1"/>
    <col min="3" max="3" width="6.7109375" style="15" customWidth="1"/>
    <col min="4" max="4" width="4.7109375" style="15" customWidth="1"/>
    <col min="5" max="5" width="13.140625" style="18" customWidth="1"/>
    <col min="6" max="6" width="15.28125" style="18" customWidth="1"/>
    <col min="7" max="7" width="10.421875" style="15" customWidth="1"/>
    <col min="8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AC1" s="7"/>
    </row>
    <row r="2" ht="12.75">
      <c r="A2" s="18"/>
    </row>
    <row r="3" spans="1:30" s="8" customFormat="1" ht="15.75">
      <c r="A3" s="17" t="s">
        <v>18</v>
      </c>
      <c r="B3" s="11"/>
      <c r="C3" s="12"/>
      <c r="D3" s="12"/>
      <c r="E3" s="27"/>
      <c r="F3" s="27"/>
      <c r="G3" s="12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624</v>
      </c>
      <c r="Q6" s="3" t="s">
        <v>156</v>
      </c>
      <c r="R6" s="3" t="s">
        <v>82</v>
      </c>
      <c r="S6" s="3" t="s">
        <v>79</v>
      </c>
      <c r="T6" s="3" t="s">
        <v>627</v>
      </c>
      <c r="U6" s="3" t="s">
        <v>149</v>
      </c>
      <c r="V6" s="3" t="s">
        <v>1</v>
      </c>
      <c r="W6" s="3" t="s">
        <v>157</v>
      </c>
      <c r="X6" s="3" t="s">
        <v>225</v>
      </c>
      <c r="Y6" s="3" t="s">
        <v>128</v>
      </c>
      <c r="Z6" s="3" t="s">
        <v>246</v>
      </c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L7" s="1" t="s">
        <v>593</v>
      </c>
      <c r="S7" s="1" t="s">
        <v>593</v>
      </c>
      <c r="W7" s="1" t="s">
        <v>618</v>
      </c>
      <c r="AA7" s="3" t="s">
        <v>179</v>
      </c>
      <c r="AB7" s="3" t="s">
        <v>179</v>
      </c>
      <c r="AC7" s="4" t="s">
        <v>180</v>
      </c>
    </row>
    <row r="8" ht="12.75">
      <c r="G8" s="25" t="s">
        <v>644</v>
      </c>
    </row>
    <row r="10" spans="1:30" ht="12.75">
      <c r="A10" s="15" t="s">
        <v>0</v>
      </c>
      <c r="B10" s="15" t="s">
        <v>273</v>
      </c>
      <c r="C10" s="19" t="s">
        <v>10</v>
      </c>
      <c r="D10" s="19">
        <v>2</v>
      </c>
      <c r="E10" s="18" t="s">
        <v>187</v>
      </c>
      <c r="F10" s="18" t="s">
        <v>412</v>
      </c>
      <c r="G10" s="15">
        <v>1</v>
      </c>
      <c r="H10">
        <v>1.5</v>
      </c>
      <c r="I10">
        <v>2.5</v>
      </c>
      <c r="J10">
        <v>3</v>
      </c>
      <c r="K10">
        <v>2.5</v>
      </c>
      <c r="L10" s="47">
        <v>1</v>
      </c>
      <c r="M10" s="31">
        <v>0</v>
      </c>
      <c r="N10"/>
      <c r="O10">
        <v>0</v>
      </c>
      <c r="P10">
        <v>2</v>
      </c>
      <c r="Q10">
        <v>1</v>
      </c>
      <c r="R10"/>
      <c r="S10">
        <v>2</v>
      </c>
      <c r="T10" s="1">
        <v>2.5</v>
      </c>
      <c r="U10" s="1">
        <v>2</v>
      </c>
      <c r="V10"/>
      <c r="W10"/>
      <c r="X10"/>
      <c r="Y10"/>
      <c r="Z10"/>
      <c r="AA10" s="1">
        <f aca="true" t="shared" si="0" ref="AA10:AA15">COUNT(H10:Z10)</f>
        <v>12</v>
      </c>
      <c r="AB10" s="1">
        <f>AA10*3-2</f>
        <v>34</v>
      </c>
      <c r="AC10" s="13">
        <f aca="true" t="shared" si="1" ref="AC10:AC15">SUM(H10:Z10)</f>
        <v>20</v>
      </c>
      <c r="AD10" s="14">
        <f aca="true" t="shared" si="2" ref="AD10:AD15">100*AC10/AB10</f>
        <v>58.8235294117647</v>
      </c>
    </row>
    <row r="11" spans="1:30" ht="12.75">
      <c r="A11" s="15" t="s">
        <v>0</v>
      </c>
      <c r="B11" s="15" t="s">
        <v>273</v>
      </c>
      <c r="C11" s="19" t="s">
        <v>10</v>
      </c>
      <c r="D11" s="19">
        <v>2</v>
      </c>
      <c r="E11" s="18" t="s">
        <v>20</v>
      </c>
      <c r="F11" s="18" t="s">
        <v>21</v>
      </c>
      <c r="G11" s="15">
        <v>1</v>
      </c>
      <c r="H11">
        <v>0</v>
      </c>
      <c r="I11">
        <v>1</v>
      </c>
      <c r="J11">
        <v>2</v>
      </c>
      <c r="K11">
        <v>1.5</v>
      </c>
      <c r="L11" s="47">
        <v>2</v>
      </c>
      <c r="M11" s="31">
        <v>1</v>
      </c>
      <c r="N11">
        <v>2</v>
      </c>
      <c r="O11">
        <v>2</v>
      </c>
      <c r="P11"/>
      <c r="Q11">
        <v>1</v>
      </c>
      <c r="R11">
        <v>2</v>
      </c>
      <c r="S11">
        <v>2</v>
      </c>
      <c r="T11" s="1">
        <v>3</v>
      </c>
      <c r="U11" s="1">
        <v>3</v>
      </c>
      <c r="V11"/>
      <c r="W11"/>
      <c r="X11"/>
      <c r="Y11"/>
      <c r="Z11"/>
      <c r="AA11" s="1">
        <f t="shared" si="0"/>
        <v>13</v>
      </c>
      <c r="AB11" s="1">
        <f>AA11*3-2</f>
        <v>37</v>
      </c>
      <c r="AC11" s="13">
        <f t="shared" si="1"/>
        <v>22.5</v>
      </c>
      <c r="AD11" s="14">
        <f t="shared" si="2"/>
        <v>60.810810810810814</v>
      </c>
    </row>
    <row r="12" spans="1:30" ht="12.75">
      <c r="A12" s="15" t="s">
        <v>0</v>
      </c>
      <c r="B12" s="15" t="s">
        <v>273</v>
      </c>
      <c r="C12" s="19" t="s">
        <v>10</v>
      </c>
      <c r="D12" s="19">
        <v>2</v>
      </c>
      <c r="E12" s="18" t="s">
        <v>303</v>
      </c>
      <c r="F12" s="18" t="s">
        <v>305</v>
      </c>
      <c r="G12" s="15">
        <v>1</v>
      </c>
      <c r="H12"/>
      <c r="I12">
        <v>3</v>
      </c>
      <c r="J12">
        <v>2.5</v>
      </c>
      <c r="K12">
        <v>2.5</v>
      </c>
      <c r="L12" s="47">
        <v>2.5</v>
      </c>
      <c r="M12" s="31">
        <v>1</v>
      </c>
      <c r="N12">
        <v>3</v>
      </c>
      <c r="O12">
        <v>2</v>
      </c>
      <c r="P12">
        <v>3</v>
      </c>
      <c r="Q12">
        <v>2.5</v>
      </c>
      <c r="R12">
        <v>2.5</v>
      </c>
      <c r="S12">
        <v>2.5</v>
      </c>
      <c r="T12" s="1">
        <v>2.5</v>
      </c>
      <c r="U12" s="1">
        <v>2</v>
      </c>
      <c r="V12"/>
      <c r="W12"/>
      <c r="X12"/>
      <c r="Y12"/>
      <c r="Z12"/>
      <c r="AA12" s="1">
        <f t="shared" si="0"/>
        <v>13</v>
      </c>
      <c r="AB12" s="1">
        <f>AA12*3-2</f>
        <v>37</v>
      </c>
      <c r="AC12" s="13">
        <f t="shared" si="1"/>
        <v>31.5</v>
      </c>
      <c r="AD12" s="14">
        <f t="shared" si="2"/>
        <v>85.13513513513513</v>
      </c>
    </row>
    <row r="13" spans="1:30" ht="12.75">
      <c r="A13" s="15" t="s">
        <v>0</v>
      </c>
      <c r="B13" s="15" t="s">
        <v>273</v>
      </c>
      <c r="C13" s="19" t="s">
        <v>10</v>
      </c>
      <c r="D13" s="19">
        <v>2</v>
      </c>
      <c r="E13" s="18" t="s">
        <v>98</v>
      </c>
      <c r="F13" s="18" t="s">
        <v>99</v>
      </c>
      <c r="G13" s="15" t="s">
        <v>8</v>
      </c>
      <c r="H13"/>
      <c r="I13"/>
      <c r="J13"/>
      <c r="K13"/>
      <c r="L13" s="47"/>
      <c r="M13" s="31"/>
      <c r="N13">
        <v>1.5</v>
      </c>
      <c r="O13"/>
      <c r="P13"/>
      <c r="Q13"/>
      <c r="R13"/>
      <c r="S13"/>
      <c r="T13"/>
      <c r="U13"/>
      <c r="V13"/>
      <c r="W13"/>
      <c r="X13"/>
      <c r="Y13"/>
      <c r="Z13"/>
      <c r="AA13" s="1">
        <f t="shared" si="0"/>
        <v>1</v>
      </c>
      <c r="AB13" s="1">
        <f aca="true" t="shared" si="3" ref="AB13:AB20">AA13*3</f>
        <v>3</v>
      </c>
      <c r="AC13" s="13">
        <f t="shared" si="1"/>
        <v>1.5</v>
      </c>
      <c r="AD13" s="14">
        <f t="shared" si="2"/>
        <v>50</v>
      </c>
    </row>
    <row r="14" spans="1:30" ht="12.75">
      <c r="A14" s="15" t="s">
        <v>0</v>
      </c>
      <c r="B14" s="15" t="s">
        <v>273</v>
      </c>
      <c r="C14" s="19" t="s">
        <v>10</v>
      </c>
      <c r="D14" s="19">
        <v>2</v>
      </c>
      <c r="E14" s="18" t="s">
        <v>320</v>
      </c>
      <c r="F14" s="18" t="s">
        <v>318</v>
      </c>
      <c r="G14" s="15" t="s">
        <v>65</v>
      </c>
      <c r="H14">
        <v>0</v>
      </c>
      <c r="I14"/>
      <c r="J14"/>
      <c r="K14"/>
      <c r="L14" s="47"/>
      <c r="M14" s="31"/>
      <c r="N14"/>
      <c r="O14"/>
      <c r="P14"/>
      <c r="Q14"/>
      <c r="R14">
        <v>1</v>
      </c>
      <c r="S14"/>
      <c r="T14"/>
      <c r="U14"/>
      <c r="V14"/>
      <c r="W14"/>
      <c r="X14"/>
      <c r="Y14"/>
      <c r="Z14"/>
      <c r="AA14" s="1">
        <f t="shared" si="0"/>
        <v>2</v>
      </c>
      <c r="AB14" s="1">
        <f t="shared" si="3"/>
        <v>6</v>
      </c>
      <c r="AC14" s="13">
        <f t="shared" si="1"/>
        <v>1</v>
      </c>
      <c r="AD14" s="14">
        <f t="shared" si="2"/>
        <v>16.666666666666668</v>
      </c>
    </row>
    <row r="15" spans="1:30" ht="12.75">
      <c r="A15" s="15" t="s">
        <v>0</v>
      </c>
      <c r="B15" s="15" t="s">
        <v>273</v>
      </c>
      <c r="C15" s="19" t="s">
        <v>10</v>
      </c>
      <c r="D15" s="19">
        <v>2</v>
      </c>
      <c r="E15" s="18" t="s">
        <v>325</v>
      </c>
      <c r="F15" s="18" t="s">
        <v>680</v>
      </c>
      <c r="H15"/>
      <c r="I15"/>
      <c r="J15"/>
      <c r="K15"/>
      <c r="L15"/>
      <c r="M15"/>
      <c r="N15"/>
      <c r="O15"/>
      <c r="P15">
        <v>0.5</v>
      </c>
      <c r="Q15"/>
      <c r="R15"/>
      <c r="S15"/>
      <c r="T15"/>
      <c r="U15"/>
      <c r="V15"/>
      <c r="W15"/>
      <c r="X15"/>
      <c r="Y15"/>
      <c r="Z15"/>
      <c r="AA15" s="1">
        <f t="shared" si="0"/>
        <v>1</v>
      </c>
      <c r="AB15" s="1">
        <f t="shared" si="3"/>
        <v>3</v>
      </c>
      <c r="AC15" s="13">
        <f t="shared" si="1"/>
        <v>0.5</v>
      </c>
      <c r="AD15" s="14">
        <f t="shared" si="2"/>
        <v>16.666666666666668</v>
      </c>
    </row>
    <row r="16" spans="3:30" ht="12.75">
      <c r="C16" s="19"/>
      <c r="D16" s="1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 s="1">
        <f>SUM(AA10:AA15)</f>
        <v>42</v>
      </c>
      <c r="AB16" s="1">
        <f t="shared" si="3"/>
        <v>126</v>
      </c>
      <c r="AD16" s="14"/>
    </row>
    <row r="17" spans="1:30" ht="12.75">
      <c r="A17" s="15" t="s">
        <v>0</v>
      </c>
      <c r="B17" s="15" t="s">
        <v>273</v>
      </c>
      <c r="C17" s="15" t="s">
        <v>8</v>
      </c>
      <c r="D17" s="19">
        <v>3</v>
      </c>
      <c r="E17" s="18" t="s">
        <v>105</v>
      </c>
      <c r="F17" s="18" t="s">
        <v>121</v>
      </c>
      <c r="G17" s="15" t="s">
        <v>8</v>
      </c>
      <c r="H17"/>
      <c r="I17" s="30"/>
      <c r="J17"/>
      <c r="K17"/>
      <c r="L17"/>
      <c r="M17"/>
      <c r="N17">
        <v>1.5</v>
      </c>
      <c r="O17">
        <v>0.5</v>
      </c>
      <c r="P17"/>
      <c r="R17"/>
      <c r="S17"/>
      <c r="T17"/>
      <c r="U17"/>
      <c r="V17"/>
      <c r="W17"/>
      <c r="X17"/>
      <c r="Y17"/>
      <c r="Z17"/>
      <c r="AA17" s="1">
        <f>COUNT(H17:Z17)</f>
        <v>2</v>
      </c>
      <c r="AB17" s="1">
        <f t="shared" si="3"/>
        <v>6</v>
      </c>
      <c r="AC17" s="13">
        <f>SUM(H17:Z17)</f>
        <v>2</v>
      </c>
      <c r="AD17" s="14">
        <f>100*AC17/AB17</f>
        <v>33.333333333333336</v>
      </c>
    </row>
    <row r="18" spans="1:30" ht="12.75">
      <c r="A18" s="15" t="s">
        <v>0</v>
      </c>
      <c r="B18" s="15" t="s">
        <v>273</v>
      </c>
      <c r="C18" s="15" t="s">
        <v>8</v>
      </c>
      <c r="D18" s="19">
        <v>3</v>
      </c>
      <c r="E18" s="18" t="s">
        <v>320</v>
      </c>
      <c r="F18" s="18" t="s">
        <v>318</v>
      </c>
      <c r="G18" s="15" t="s">
        <v>65</v>
      </c>
      <c r="H18">
        <v>2</v>
      </c>
      <c r="I18" s="30"/>
      <c r="J18">
        <v>0</v>
      </c>
      <c r="K18">
        <v>1.5</v>
      </c>
      <c r="L18">
        <v>0.5</v>
      </c>
      <c r="M18">
        <v>2</v>
      </c>
      <c r="N18">
        <v>1.5</v>
      </c>
      <c r="O18">
        <v>0</v>
      </c>
      <c r="P18">
        <v>2.5</v>
      </c>
      <c r="Q18" s="1">
        <v>0</v>
      </c>
      <c r="R18" s="1">
        <v>2.5</v>
      </c>
      <c r="S18" s="1">
        <v>0.5</v>
      </c>
      <c r="T18" s="1">
        <v>2</v>
      </c>
      <c r="U18" s="1">
        <v>0</v>
      </c>
      <c r="V18"/>
      <c r="W18"/>
      <c r="X18"/>
      <c r="Y18"/>
      <c r="Z18"/>
      <c r="AA18" s="1">
        <f>COUNT(H18:Z18)</f>
        <v>13</v>
      </c>
      <c r="AB18" s="1">
        <f t="shared" si="3"/>
        <v>39</v>
      </c>
      <c r="AC18" s="13">
        <f>SUM(H18:Z18)</f>
        <v>15</v>
      </c>
      <c r="AD18" s="14">
        <f>100*AC18/AB18</f>
        <v>38.46153846153846</v>
      </c>
    </row>
    <row r="19" spans="1:30" ht="12.75">
      <c r="A19" s="15" t="s">
        <v>0</v>
      </c>
      <c r="B19" s="15" t="s">
        <v>273</v>
      </c>
      <c r="C19" s="15" t="s">
        <v>8</v>
      </c>
      <c r="D19" s="19">
        <v>3</v>
      </c>
      <c r="E19" s="18" t="s">
        <v>388</v>
      </c>
      <c r="F19" s="18" t="s">
        <v>118</v>
      </c>
      <c r="G19" s="15" t="s">
        <v>65</v>
      </c>
      <c r="H19">
        <v>1</v>
      </c>
      <c r="I19" s="30"/>
      <c r="J19">
        <v>0</v>
      </c>
      <c r="K19">
        <v>1.5</v>
      </c>
      <c r="L19">
        <v>0</v>
      </c>
      <c r="M19">
        <v>0</v>
      </c>
      <c r="N19">
        <v>2</v>
      </c>
      <c r="O19">
        <v>0.5</v>
      </c>
      <c r="P19">
        <v>1.5</v>
      </c>
      <c r="Q19" s="1">
        <v>0.5</v>
      </c>
      <c r="R19" s="1">
        <v>2</v>
      </c>
      <c r="S19" s="1">
        <v>0.5</v>
      </c>
      <c r="T19" s="1">
        <v>1.5</v>
      </c>
      <c r="U19" s="1">
        <v>0</v>
      </c>
      <c r="V19"/>
      <c r="W19"/>
      <c r="X19"/>
      <c r="Y19"/>
      <c r="Z19"/>
      <c r="AA19" s="1">
        <f>COUNT(H19:Z19)</f>
        <v>13</v>
      </c>
      <c r="AB19" s="1">
        <f t="shared" si="3"/>
        <v>39</v>
      </c>
      <c r="AC19" s="13">
        <f>SUM(H19:Z19)</f>
        <v>11</v>
      </c>
      <c r="AD19" s="14">
        <f>100*AC19/AB19</f>
        <v>28.205128205128204</v>
      </c>
    </row>
    <row r="20" spans="1:30" ht="12.75">
      <c r="A20" s="15" t="s">
        <v>0</v>
      </c>
      <c r="B20" s="15" t="s">
        <v>273</v>
      </c>
      <c r="C20" s="15" t="s">
        <v>8</v>
      </c>
      <c r="D20" s="19">
        <v>3</v>
      </c>
      <c r="E20" s="18" t="s">
        <v>325</v>
      </c>
      <c r="F20" s="18" t="s">
        <v>680</v>
      </c>
      <c r="H20">
        <v>2</v>
      </c>
      <c r="I20" s="30"/>
      <c r="J20">
        <v>0</v>
      </c>
      <c r="K20">
        <v>1.5</v>
      </c>
      <c r="L20">
        <v>1.5</v>
      </c>
      <c r="M20">
        <v>2</v>
      </c>
      <c r="N20"/>
      <c r="O20"/>
      <c r="P20">
        <v>2.5</v>
      </c>
      <c r="Q20" s="1">
        <v>1.5</v>
      </c>
      <c r="R20" s="1">
        <v>3</v>
      </c>
      <c r="S20" s="1">
        <v>0.5</v>
      </c>
      <c r="T20" s="1">
        <v>0.5</v>
      </c>
      <c r="U20" s="1">
        <v>1.5</v>
      </c>
      <c r="V20"/>
      <c r="W20"/>
      <c r="X20"/>
      <c r="Y20"/>
      <c r="Z20"/>
      <c r="AA20" s="1">
        <f>COUNT(H20:Z20)</f>
        <v>11</v>
      </c>
      <c r="AB20" s="1">
        <f t="shared" si="3"/>
        <v>33</v>
      </c>
      <c r="AC20" s="13">
        <f>SUM(H20:Z20)</f>
        <v>16.5</v>
      </c>
      <c r="AD20" s="14">
        <f>100*AC20/AB20</f>
        <v>50</v>
      </c>
    </row>
    <row r="21" spans="4:30" ht="12.75">
      <c r="D21" s="1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">
        <f>SUM(AA17:AA19)</f>
        <v>28</v>
      </c>
      <c r="AB21" s="1">
        <f>SUM(AB17:AB19)</f>
        <v>84</v>
      </c>
      <c r="AC21" s="13">
        <f>SUM(AC17:AC19)</f>
        <v>28</v>
      </c>
      <c r="AD21" s="14">
        <f>100*AC21/AB21</f>
        <v>33.333333333333336</v>
      </c>
    </row>
    <row r="22" spans="4:30" ht="12.75">
      <c r="D22" s="1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 s="1">
        <f>SUM(AA17:AA20)</f>
        <v>39</v>
      </c>
      <c r="AD22" s="14"/>
    </row>
    <row r="23" spans="1:30" ht="12.75">
      <c r="A23" s="15" t="s">
        <v>0</v>
      </c>
      <c r="B23" s="15" t="s">
        <v>273</v>
      </c>
      <c r="C23" s="15" t="s">
        <v>65</v>
      </c>
      <c r="D23" s="19">
        <v>4</v>
      </c>
      <c r="E23" s="18" t="s">
        <v>215</v>
      </c>
      <c r="F23" s="18" t="s">
        <v>348</v>
      </c>
      <c r="G23" s="15" t="s">
        <v>65</v>
      </c>
      <c r="H23" s="33">
        <v>0.5</v>
      </c>
      <c r="I23">
        <v>0.5</v>
      </c>
      <c r="J23">
        <v>1.5</v>
      </c>
      <c r="K23">
        <v>2</v>
      </c>
      <c r="L23">
        <v>0.5</v>
      </c>
      <c r="M23">
        <v>2</v>
      </c>
      <c r="N23">
        <v>2</v>
      </c>
      <c r="O23">
        <v>1</v>
      </c>
      <c r="P23" s="31">
        <v>1</v>
      </c>
      <c r="R23" s="1">
        <v>1</v>
      </c>
      <c r="S23" s="1">
        <v>1</v>
      </c>
      <c r="T23"/>
      <c r="U23">
        <v>1</v>
      </c>
      <c r="V23"/>
      <c r="W23"/>
      <c r="X23"/>
      <c r="Y23"/>
      <c r="Z23"/>
      <c r="AA23" s="1">
        <f aca="true" t="shared" si="4" ref="AA23:AA29">COUNT(H23:Z23)</f>
        <v>12</v>
      </c>
      <c r="AB23" s="1">
        <f>AA23*3-3</f>
        <v>33</v>
      </c>
      <c r="AC23" s="13">
        <f aca="true" t="shared" si="5" ref="AC23:AC29">SUM(H23:Z23)</f>
        <v>14</v>
      </c>
      <c r="AD23" s="14">
        <f aca="true" t="shared" si="6" ref="AD23:AD29">100*AC23/AB23</f>
        <v>42.42424242424242</v>
      </c>
    </row>
    <row r="24" spans="1:30" ht="12.75">
      <c r="A24" s="15" t="s">
        <v>0</v>
      </c>
      <c r="B24" s="15" t="s">
        <v>273</v>
      </c>
      <c r="C24" s="15" t="s">
        <v>65</v>
      </c>
      <c r="D24" s="19">
        <v>4</v>
      </c>
      <c r="E24" s="18" t="s">
        <v>285</v>
      </c>
      <c r="F24" s="18" t="s">
        <v>384</v>
      </c>
      <c r="G24" s="15" t="s">
        <v>75</v>
      </c>
      <c r="H24"/>
      <c r="I24">
        <v>0.5</v>
      </c>
      <c r="J24">
        <v>0.5</v>
      </c>
      <c r="K24">
        <v>1.5</v>
      </c>
      <c r="L24">
        <v>0</v>
      </c>
      <c r="M24">
        <v>1</v>
      </c>
      <c r="N24">
        <v>1.5</v>
      </c>
      <c r="O24">
        <v>1.5</v>
      </c>
      <c r="P24" s="31"/>
      <c r="Q24" s="1">
        <v>0</v>
      </c>
      <c r="R24" s="1">
        <v>2.5</v>
      </c>
      <c r="S24" s="1">
        <v>0.5</v>
      </c>
      <c r="T24" s="1">
        <v>2.5</v>
      </c>
      <c r="U24"/>
      <c r="V24"/>
      <c r="W24"/>
      <c r="X24"/>
      <c r="Y24"/>
      <c r="Z24"/>
      <c r="AA24" s="1">
        <f t="shared" si="4"/>
        <v>11</v>
      </c>
      <c r="AB24" s="1">
        <f>AA24*3</f>
        <v>33</v>
      </c>
      <c r="AC24" s="13">
        <f t="shared" si="5"/>
        <v>12</v>
      </c>
      <c r="AD24" s="14">
        <f t="shared" si="6"/>
        <v>36.36363636363637</v>
      </c>
    </row>
    <row r="25" spans="1:30" ht="12.75">
      <c r="A25" s="15" t="s">
        <v>0</v>
      </c>
      <c r="B25" s="15" t="s">
        <v>273</v>
      </c>
      <c r="C25" s="15" t="s">
        <v>65</v>
      </c>
      <c r="D25" s="19">
        <v>4</v>
      </c>
      <c r="E25" s="18" t="s">
        <v>105</v>
      </c>
      <c r="F25" s="18" t="s">
        <v>121</v>
      </c>
      <c r="G25" s="15" t="s">
        <v>8</v>
      </c>
      <c r="H25" s="33">
        <v>0</v>
      </c>
      <c r="I25">
        <v>2</v>
      </c>
      <c r="J25">
        <v>0</v>
      </c>
      <c r="K25">
        <v>0</v>
      </c>
      <c r="L25">
        <v>2</v>
      </c>
      <c r="M25">
        <v>1</v>
      </c>
      <c r="N25">
        <v>1.5</v>
      </c>
      <c r="O25"/>
      <c r="P25" s="31">
        <v>0</v>
      </c>
      <c r="Q25" s="1">
        <v>1</v>
      </c>
      <c r="R25" s="1">
        <v>2.5</v>
      </c>
      <c r="S25" s="1">
        <v>0</v>
      </c>
      <c r="T25" s="1">
        <v>1.5</v>
      </c>
      <c r="U25" s="1">
        <v>2.5</v>
      </c>
      <c r="V25"/>
      <c r="W25"/>
      <c r="X25"/>
      <c r="Y25"/>
      <c r="Z25"/>
      <c r="AA25" s="1">
        <f t="shared" si="4"/>
        <v>13</v>
      </c>
      <c r="AB25" s="1">
        <f>AA25*3-3</f>
        <v>36</v>
      </c>
      <c r="AC25" s="13">
        <f t="shared" si="5"/>
        <v>14</v>
      </c>
      <c r="AD25" s="14">
        <f t="shared" si="6"/>
        <v>38.888888888888886</v>
      </c>
    </row>
    <row r="26" spans="1:30" ht="12.75">
      <c r="A26" s="15" t="s">
        <v>0</v>
      </c>
      <c r="B26" s="15" t="s">
        <v>273</v>
      </c>
      <c r="C26" s="15" t="s">
        <v>65</v>
      </c>
      <c r="D26" s="19">
        <v>4</v>
      </c>
      <c r="E26" s="18" t="s">
        <v>138</v>
      </c>
      <c r="F26" s="18" t="s">
        <v>218</v>
      </c>
      <c r="H26" s="33">
        <v>0</v>
      </c>
      <c r="I26"/>
      <c r="J26"/>
      <c r="K26"/>
      <c r="L26"/>
      <c r="M26"/>
      <c r="N26"/>
      <c r="O26"/>
      <c r="P26" s="31"/>
      <c r="R26"/>
      <c r="S26"/>
      <c r="T26">
        <v>1</v>
      </c>
      <c r="U26"/>
      <c r="V26"/>
      <c r="W26"/>
      <c r="X26"/>
      <c r="Y26"/>
      <c r="Z26"/>
      <c r="AA26" s="1">
        <f t="shared" si="4"/>
        <v>2</v>
      </c>
      <c r="AB26" s="1">
        <f>AA26*3-1</f>
        <v>5</v>
      </c>
      <c r="AC26" s="13">
        <f t="shared" si="5"/>
        <v>1</v>
      </c>
      <c r="AD26" s="14">
        <f t="shared" si="6"/>
        <v>20</v>
      </c>
    </row>
    <row r="27" spans="1:30" ht="12.75">
      <c r="A27" s="15" t="s">
        <v>0</v>
      </c>
      <c r="B27" s="15" t="s">
        <v>273</v>
      </c>
      <c r="C27" s="15" t="s">
        <v>65</v>
      </c>
      <c r="D27" s="19">
        <v>4</v>
      </c>
      <c r="E27" s="18" t="s">
        <v>49</v>
      </c>
      <c r="F27" s="18" t="s">
        <v>164</v>
      </c>
      <c r="H27"/>
      <c r="I27"/>
      <c r="J27"/>
      <c r="K27"/>
      <c r="L27"/>
      <c r="M27"/>
      <c r="N27"/>
      <c r="O27">
        <v>2.5</v>
      </c>
      <c r="P27" s="31"/>
      <c r="R27"/>
      <c r="S27"/>
      <c r="T27"/>
      <c r="U27"/>
      <c r="V27"/>
      <c r="W27"/>
      <c r="X27"/>
      <c r="Y27"/>
      <c r="Z27"/>
      <c r="AA27" s="1">
        <f t="shared" si="4"/>
        <v>1</v>
      </c>
      <c r="AB27" s="1">
        <f>AA27*3</f>
        <v>3</v>
      </c>
      <c r="AC27" s="13">
        <f t="shared" si="5"/>
        <v>2.5</v>
      </c>
      <c r="AD27" s="14">
        <f t="shared" si="6"/>
        <v>83.33333333333333</v>
      </c>
    </row>
    <row r="28" spans="1:30" ht="12.75">
      <c r="A28" s="15" t="s">
        <v>0</v>
      </c>
      <c r="B28" s="15" t="s">
        <v>273</v>
      </c>
      <c r="C28" s="15" t="s">
        <v>65</v>
      </c>
      <c r="D28" s="19">
        <v>4</v>
      </c>
      <c r="E28" s="18" t="s">
        <v>238</v>
      </c>
      <c r="F28" s="18" t="s">
        <v>239</v>
      </c>
      <c r="H28"/>
      <c r="I28"/>
      <c r="J28"/>
      <c r="K28"/>
      <c r="L28"/>
      <c r="M28"/>
      <c r="N28"/>
      <c r="O28"/>
      <c r="P28" s="31">
        <v>0</v>
      </c>
      <c r="R28"/>
      <c r="S28"/>
      <c r="T28"/>
      <c r="U28"/>
      <c r="V28"/>
      <c r="W28"/>
      <c r="X28"/>
      <c r="Y28"/>
      <c r="Z28"/>
      <c r="AA28" s="1">
        <f t="shared" si="4"/>
        <v>1</v>
      </c>
      <c r="AB28" s="1">
        <f>AA28*3-2</f>
        <v>1</v>
      </c>
      <c r="AC28" s="13">
        <f t="shared" si="5"/>
        <v>0</v>
      </c>
      <c r="AD28" s="14">
        <f t="shared" si="6"/>
        <v>0</v>
      </c>
    </row>
    <row r="29" spans="1:30" ht="12.75">
      <c r="A29" s="15" t="s">
        <v>0</v>
      </c>
      <c r="B29" s="15" t="s">
        <v>273</v>
      </c>
      <c r="C29" s="15" t="s">
        <v>65</v>
      </c>
      <c r="D29" s="19">
        <v>4</v>
      </c>
      <c r="E29" s="18" t="s">
        <v>49</v>
      </c>
      <c r="F29" s="18" t="s">
        <v>162</v>
      </c>
      <c r="H29"/>
      <c r="I29"/>
      <c r="J29"/>
      <c r="K29"/>
      <c r="L29"/>
      <c r="M29"/>
      <c r="N29"/>
      <c r="O29"/>
      <c r="P29" s="31"/>
      <c r="Q29" s="1">
        <v>0</v>
      </c>
      <c r="R29"/>
      <c r="S29"/>
      <c r="T29"/>
      <c r="U29">
        <v>1.5</v>
      </c>
      <c r="V29"/>
      <c r="W29"/>
      <c r="X29"/>
      <c r="Y29"/>
      <c r="Z29"/>
      <c r="AA29" s="1">
        <f t="shared" si="4"/>
        <v>2</v>
      </c>
      <c r="AB29" s="1">
        <f>AA29*3-2</f>
        <v>4</v>
      </c>
      <c r="AC29" s="13">
        <f t="shared" si="5"/>
        <v>1.5</v>
      </c>
      <c r="AD29" s="14">
        <f t="shared" si="6"/>
        <v>37.5</v>
      </c>
    </row>
    <row r="30" spans="4:30" ht="12.75">
      <c r="D30" s="1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1">
        <f>SUM(AA23:AA29)</f>
        <v>42</v>
      </c>
      <c r="AD30" s="14"/>
    </row>
    <row r="31" spans="1:30" ht="12.75">
      <c r="A31" s="15" t="s">
        <v>0</v>
      </c>
      <c r="B31" s="15" t="s">
        <v>273</v>
      </c>
      <c r="C31" s="15" t="s">
        <v>75</v>
      </c>
      <c r="D31" s="19">
        <v>6</v>
      </c>
      <c r="E31" s="18" t="s">
        <v>238</v>
      </c>
      <c r="F31" s="18" t="s">
        <v>239</v>
      </c>
      <c r="G31" s="15" t="s">
        <v>75</v>
      </c>
      <c r="H31">
        <v>3</v>
      </c>
      <c r="I31" s="33">
        <v>2</v>
      </c>
      <c r="J31">
        <v>2.5</v>
      </c>
      <c r="K31">
        <v>2</v>
      </c>
      <c r="L31">
        <v>2</v>
      </c>
      <c r="M31"/>
      <c r="N31">
        <v>2.5</v>
      </c>
      <c r="O31"/>
      <c r="P31"/>
      <c r="Q31" s="31">
        <v>0.5</v>
      </c>
      <c r="S31">
        <v>0</v>
      </c>
      <c r="T31"/>
      <c r="U31"/>
      <c r="V31"/>
      <c r="W31"/>
      <c r="X31"/>
      <c r="Y31"/>
      <c r="Z31"/>
      <c r="AA31" s="1">
        <f aca="true" t="shared" si="7" ref="AA31:AA38">COUNT(H31:Z31)</f>
        <v>8</v>
      </c>
      <c r="AB31" s="1">
        <f>AA31*3-3</f>
        <v>21</v>
      </c>
      <c r="AC31" s="13">
        <f aca="true" t="shared" si="8" ref="AC31:AC38">SUM(H31:Z31)</f>
        <v>14.5</v>
      </c>
      <c r="AD31" s="14">
        <f aca="true" t="shared" si="9" ref="AD31:AD38">100*AC31/AB31</f>
        <v>69.04761904761905</v>
      </c>
    </row>
    <row r="32" spans="1:30" ht="12.75">
      <c r="A32" s="15" t="s">
        <v>0</v>
      </c>
      <c r="B32" s="15" t="s">
        <v>273</v>
      </c>
      <c r="C32" s="15" t="s">
        <v>75</v>
      </c>
      <c r="D32" s="19">
        <v>6</v>
      </c>
      <c r="E32" s="18" t="s">
        <v>137</v>
      </c>
      <c r="F32" s="18" t="s">
        <v>91</v>
      </c>
      <c r="G32" s="15" t="s">
        <v>75</v>
      </c>
      <c r="H32">
        <v>2</v>
      </c>
      <c r="I32" s="33">
        <v>2</v>
      </c>
      <c r="J32"/>
      <c r="K32">
        <v>1</v>
      </c>
      <c r="L32">
        <v>0</v>
      </c>
      <c r="M32"/>
      <c r="N32"/>
      <c r="O32">
        <v>0</v>
      </c>
      <c r="P32"/>
      <c r="Q32" s="31"/>
      <c r="S32">
        <v>2</v>
      </c>
      <c r="T32"/>
      <c r="U32"/>
      <c r="V32"/>
      <c r="W32"/>
      <c r="X32"/>
      <c r="Y32"/>
      <c r="Z32"/>
      <c r="AA32" s="1">
        <f t="shared" si="7"/>
        <v>6</v>
      </c>
      <c r="AB32" s="1">
        <f>AA32*3-1</f>
        <v>17</v>
      </c>
      <c r="AC32" s="13">
        <f t="shared" si="8"/>
        <v>7</v>
      </c>
      <c r="AD32" s="14">
        <f t="shared" si="9"/>
        <v>41.1764705882353</v>
      </c>
    </row>
    <row r="33" spans="1:30" ht="12.75">
      <c r="A33" s="15" t="s">
        <v>0</v>
      </c>
      <c r="B33" s="15" t="s">
        <v>273</v>
      </c>
      <c r="C33" s="15" t="s">
        <v>75</v>
      </c>
      <c r="D33" s="19">
        <v>6</v>
      </c>
      <c r="E33" s="18" t="s">
        <v>129</v>
      </c>
      <c r="F33" s="18" t="s">
        <v>361</v>
      </c>
      <c r="H33">
        <v>3</v>
      </c>
      <c r="I33"/>
      <c r="J33"/>
      <c r="K33">
        <v>1</v>
      </c>
      <c r="L33"/>
      <c r="M33"/>
      <c r="N33">
        <v>3</v>
      </c>
      <c r="O33">
        <v>3</v>
      </c>
      <c r="P33"/>
      <c r="Q33" s="31"/>
      <c r="S33"/>
      <c r="T33"/>
      <c r="U33"/>
      <c r="V33"/>
      <c r="W33"/>
      <c r="X33"/>
      <c r="Y33"/>
      <c r="Z33"/>
      <c r="AA33" s="1">
        <f t="shared" si="7"/>
        <v>4</v>
      </c>
      <c r="AB33" s="1">
        <f>AA33*3</f>
        <v>12</v>
      </c>
      <c r="AC33" s="13">
        <f t="shared" si="8"/>
        <v>10</v>
      </c>
      <c r="AD33" s="14">
        <f t="shared" si="9"/>
        <v>83.33333333333333</v>
      </c>
    </row>
    <row r="34" spans="1:30" ht="12.75">
      <c r="A34" s="15" t="s">
        <v>0</v>
      </c>
      <c r="B34" s="15" t="s">
        <v>273</v>
      </c>
      <c r="C34" s="15" t="s">
        <v>75</v>
      </c>
      <c r="D34" s="19">
        <v>6</v>
      </c>
      <c r="E34" s="18" t="s">
        <v>766</v>
      </c>
      <c r="F34" s="18" t="s">
        <v>213</v>
      </c>
      <c r="H34"/>
      <c r="I34"/>
      <c r="J34"/>
      <c r="K34"/>
      <c r="L34"/>
      <c r="M34">
        <v>1.5</v>
      </c>
      <c r="N34"/>
      <c r="O34"/>
      <c r="P34">
        <v>2</v>
      </c>
      <c r="Q34" s="31"/>
      <c r="S34"/>
      <c r="T34"/>
      <c r="U34"/>
      <c r="V34"/>
      <c r="W34"/>
      <c r="X34"/>
      <c r="Y34"/>
      <c r="Z34"/>
      <c r="AA34" s="1">
        <f t="shared" si="7"/>
        <v>2</v>
      </c>
      <c r="AB34" s="1">
        <f>AA34*3</f>
        <v>6</v>
      </c>
      <c r="AC34" s="13">
        <f t="shared" si="8"/>
        <v>3.5</v>
      </c>
      <c r="AD34" s="14">
        <f t="shared" si="9"/>
        <v>58.333333333333336</v>
      </c>
    </row>
    <row r="35" spans="1:30" ht="12.75">
      <c r="A35" s="15" t="s">
        <v>0</v>
      </c>
      <c r="B35" s="15" t="s">
        <v>273</v>
      </c>
      <c r="C35" s="15" t="s">
        <v>75</v>
      </c>
      <c r="D35" s="19">
        <v>6</v>
      </c>
      <c r="E35" s="18" t="s">
        <v>217</v>
      </c>
      <c r="F35" s="18" t="s">
        <v>218</v>
      </c>
      <c r="H35"/>
      <c r="I35" s="33">
        <v>1.5</v>
      </c>
      <c r="J35">
        <v>2.5</v>
      </c>
      <c r="K35"/>
      <c r="L35">
        <v>3</v>
      </c>
      <c r="M35">
        <v>3</v>
      </c>
      <c r="N35">
        <v>3</v>
      </c>
      <c r="O35">
        <v>2</v>
      </c>
      <c r="P35"/>
      <c r="Q35" s="31">
        <v>1</v>
      </c>
      <c r="S35">
        <v>3</v>
      </c>
      <c r="T35"/>
      <c r="U35"/>
      <c r="V35"/>
      <c r="W35"/>
      <c r="X35"/>
      <c r="Y35"/>
      <c r="Z35"/>
      <c r="AA35" s="1">
        <f t="shared" si="7"/>
        <v>8</v>
      </c>
      <c r="AB35" s="1">
        <f>AA35*3-2</f>
        <v>22</v>
      </c>
      <c r="AC35" s="13">
        <f t="shared" si="8"/>
        <v>19</v>
      </c>
      <c r="AD35" s="14">
        <f t="shared" si="9"/>
        <v>86.36363636363636</v>
      </c>
    </row>
    <row r="36" spans="1:30" ht="12.75">
      <c r="A36" s="15" t="s">
        <v>0</v>
      </c>
      <c r="B36" s="15" t="s">
        <v>273</v>
      </c>
      <c r="C36" s="15" t="s">
        <v>75</v>
      </c>
      <c r="D36" s="19">
        <v>6</v>
      </c>
      <c r="E36" s="18" t="s">
        <v>8</v>
      </c>
      <c r="F36" s="18" t="s">
        <v>709</v>
      </c>
      <c r="H36"/>
      <c r="I36"/>
      <c r="J36">
        <v>0.5</v>
      </c>
      <c r="K36"/>
      <c r="L36"/>
      <c r="M36"/>
      <c r="N36"/>
      <c r="O36"/>
      <c r="P36"/>
      <c r="Q36" s="31"/>
      <c r="R36"/>
      <c r="S36"/>
      <c r="T36"/>
      <c r="U36"/>
      <c r="V36"/>
      <c r="W36"/>
      <c r="X36"/>
      <c r="Y36"/>
      <c r="Z36"/>
      <c r="AA36" s="1">
        <f t="shared" si="7"/>
        <v>1</v>
      </c>
      <c r="AB36" s="1">
        <f>AA36*3</f>
        <v>3</v>
      </c>
      <c r="AC36" s="13">
        <f t="shared" si="8"/>
        <v>0.5</v>
      </c>
      <c r="AD36" s="14">
        <f t="shared" si="9"/>
        <v>16.666666666666668</v>
      </c>
    </row>
    <row r="37" spans="1:30" ht="12.75">
      <c r="A37" s="15" t="s">
        <v>0</v>
      </c>
      <c r="B37" s="15" t="s">
        <v>273</v>
      </c>
      <c r="C37" s="15" t="s">
        <v>75</v>
      </c>
      <c r="D37" s="19">
        <v>6</v>
      </c>
      <c r="E37" s="18" t="s">
        <v>84</v>
      </c>
      <c r="F37" s="18" t="s">
        <v>571</v>
      </c>
      <c r="H37"/>
      <c r="I37"/>
      <c r="J37"/>
      <c r="K37"/>
      <c r="L37"/>
      <c r="M37">
        <v>1</v>
      </c>
      <c r="N37"/>
      <c r="O37"/>
      <c r="P37">
        <v>3</v>
      </c>
      <c r="Q37" s="31"/>
      <c r="R37"/>
      <c r="S37"/>
      <c r="T37"/>
      <c r="U37"/>
      <c r="V37"/>
      <c r="W37"/>
      <c r="X37"/>
      <c r="Y37"/>
      <c r="Z37"/>
      <c r="AA37" s="1">
        <f t="shared" si="7"/>
        <v>2</v>
      </c>
      <c r="AB37" s="1">
        <f>AA37*3</f>
        <v>6</v>
      </c>
      <c r="AC37" s="13">
        <f t="shared" si="8"/>
        <v>4</v>
      </c>
      <c r="AD37" s="14">
        <f t="shared" si="9"/>
        <v>66.66666666666667</v>
      </c>
    </row>
    <row r="38" spans="4:30" ht="12.75">
      <c r="D38" s="19"/>
      <c r="E38" s="18" t="s">
        <v>49</v>
      </c>
      <c r="F38" s="18" t="s">
        <v>162</v>
      </c>
      <c r="H38"/>
      <c r="I38"/>
      <c r="J38"/>
      <c r="K38"/>
      <c r="L38"/>
      <c r="M38"/>
      <c r="N38"/>
      <c r="O38"/>
      <c r="P38">
        <v>2</v>
      </c>
      <c r="Q38" s="31">
        <v>1</v>
      </c>
      <c r="R38"/>
      <c r="S38"/>
      <c r="T38"/>
      <c r="U38"/>
      <c r="V38"/>
      <c r="W38"/>
      <c r="X38"/>
      <c r="Y38"/>
      <c r="Z38"/>
      <c r="AA38" s="1">
        <f t="shared" si="7"/>
        <v>2</v>
      </c>
      <c r="AB38" s="1">
        <f>AA38*3-2</f>
        <v>4</v>
      </c>
      <c r="AC38" s="13">
        <f t="shared" si="8"/>
        <v>3</v>
      </c>
      <c r="AD38" s="14">
        <f t="shared" si="9"/>
        <v>75</v>
      </c>
    </row>
    <row r="39" spans="4:30" ht="12.75">
      <c r="D39" s="1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">
        <f>SUM(AA31:AA38)</f>
        <v>33</v>
      </c>
      <c r="AD39" s="14"/>
    </row>
    <row r="40" spans="1:30" ht="12.75">
      <c r="A40" s="15" t="s">
        <v>1</v>
      </c>
      <c r="B40" s="15" t="s">
        <v>273</v>
      </c>
      <c r="C40" s="19" t="s">
        <v>10</v>
      </c>
      <c r="D40" s="19">
        <v>2</v>
      </c>
      <c r="E40" s="18" t="s">
        <v>22</v>
      </c>
      <c r="F40" s="18" t="s">
        <v>23</v>
      </c>
      <c r="G40" s="15">
        <v>1</v>
      </c>
      <c r="H40">
        <v>1.5</v>
      </c>
      <c r="I40">
        <v>3</v>
      </c>
      <c r="J40">
        <v>2.5</v>
      </c>
      <c r="K40">
        <v>2.5</v>
      </c>
      <c r="L40" s="47">
        <v>2.5</v>
      </c>
      <c r="M40" s="31">
        <v>1</v>
      </c>
      <c r="N40">
        <v>3</v>
      </c>
      <c r="O40">
        <v>2</v>
      </c>
      <c r="P40">
        <v>3</v>
      </c>
      <c r="Q40">
        <v>2.5</v>
      </c>
      <c r="R40">
        <v>2.5</v>
      </c>
      <c r="S40">
        <v>2.5</v>
      </c>
      <c r="T40" s="1">
        <v>2.5</v>
      </c>
      <c r="U40" s="1">
        <v>2</v>
      </c>
      <c r="V40"/>
      <c r="W40"/>
      <c r="X40"/>
      <c r="Y40"/>
      <c r="Z40"/>
      <c r="AA40" s="1">
        <f aca="true" t="shared" si="10" ref="AA40:AA45">COUNT(H40:Z40)</f>
        <v>14</v>
      </c>
      <c r="AB40" s="1">
        <f>AA40*3-2</f>
        <v>40</v>
      </c>
      <c r="AC40" s="13">
        <f aca="true" t="shared" si="11" ref="AC40:AC45">SUM(H40:Z40)</f>
        <v>33</v>
      </c>
      <c r="AD40" s="14">
        <f aca="true" t="shared" si="12" ref="AD40:AD45">100*AC40/AB40</f>
        <v>82.5</v>
      </c>
    </row>
    <row r="41" spans="1:30" ht="12.75">
      <c r="A41" s="15" t="s">
        <v>1</v>
      </c>
      <c r="B41" s="15" t="s">
        <v>273</v>
      </c>
      <c r="C41" s="19" t="s">
        <v>10</v>
      </c>
      <c r="D41" s="19">
        <v>2</v>
      </c>
      <c r="E41" s="18" t="s">
        <v>100</v>
      </c>
      <c r="F41" s="18" t="s">
        <v>99</v>
      </c>
      <c r="G41" s="15" t="s">
        <v>8</v>
      </c>
      <c r="H41">
        <v>0</v>
      </c>
      <c r="I41">
        <v>2.5</v>
      </c>
      <c r="J41">
        <v>3</v>
      </c>
      <c r="K41">
        <v>2.5</v>
      </c>
      <c r="L41" s="47"/>
      <c r="M41" s="31">
        <v>0</v>
      </c>
      <c r="N41">
        <v>1.5</v>
      </c>
      <c r="O41"/>
      <c r="P41"/>
      <c r="Q41"/>
      <c r="R41">
        <v>2</v>
      </c>
      <c r="S41">
        <v>2</v>
      </c>
      <c r="T41" s="1">
        <v>2.5</v>
      </c>
      <c r="U41" s="1">
        <v>2</v>
      </c>
      <c r="V41"/>
      <c r="W41"/>
      <c r="X41"/>
      <c r="Y41"/>
      <c r="Z41"/>
      <c r="AA41" s="1">
        <f t="shared" si="10"/>
        <v>10</v>
      </c>
      <c r="AB41" s="1">
        <f>AA41*3-2</f>
        <v>28</v>
      </c>
      <c r="AC41" s="13">
        <f t="shared" si="11"/>
        <v>18</v>
      </c>
      <c r="AD41" s="14">
        <f t="shared" si="12"/>
        <v>64.28571428571429</v>
      </c>
    </row>
    <row r="42" spans="1:30" ht="12.75">
      <c r="A42" s="15" t="s">
        <v>1</v>
      </c>
      <c r="B42" s="15" t="s">
        <v>273</v>
      </c>
      <c r="C42" s="19" t="s">
        <v>10</v>
      </c>
      <c r="D42" s="19">
        <v>2</v>
      </c>
      <c r="E42" s="18" t="s">
        <v>166</v>
      </c>
      <c r="F42" s="18" t="s">
        <v>435</v>
      </c>
      <c r="G42" s="15" t="s">
        <v>65</v>
      </c>
      <c r="H42"/>
      <c r="I42"/>
      <c r="J42"/>
      <c r="K42"/>
      <c r="L42" s="47"/>
      <c r="M42" s="31"/>
      <c r="N42">
        <v>2</v>
      </c>
      <c r="O42"/>
      <c r="P42"/>
      <c r="Q42">
        <v>1</v>
      </c>
      <c r="R42"/>
      <c r="S42"/>
      <c r="U42"/>
      <c r="V42"/>
      <c r="W42"/>
      <c r="X42"/>
      <c r="Y42"/>
      <c r="Z42"/>
      <c r="AA42" s="1">
        <f t="shared" si="10"/>
        <v>2</v>
      </c>
      <c r="AB42" s="1">
        <f>AA42*3</f>
        <v>6</v>
      </c>
      <c r="AC42" s="13">
        <f t="shared" si="11"/>
        <v>3</v>
      </c>
      <c r="AD42" s="14">
        <f t="shared" si="12"/>
        <v>50</v>
      </c>
    </row>
    <row r="43" spans="1:30" ht="12.75">
      <c r="A43" s="15" t="s">
        <v>1</v>
      </c>
      <c r="B43" s="15" t="s">
        <v>273</v>
      </c>
      <c r="C43" s="19" t="s">
        <v>10</v>
      </c>
      <c r="D43" s="19">
        <v>2</v>
      </c>
      <c r="E43" s="18" t="s">
        <v>22</v>
      </c>
      <c r="F43" s="18" t="s">
        <v>449</v>
      </c>
      <c r="G43" s="15" t="s">
        <v>8</v>
      </c>
      <c r="H43"/>
      <c r="I43"/>
      <c r="J43"/>
      <c r="K43"/>
      <c r="L43" s="47"/>
      <c r="M43" s="31"/>
      <c r="N43"/>
      <c r="O43">
        <v>0</v>
      </c>
      <c r="P43">
        <v>0.5</v>
      </c>
      <c r="Q43"/>
      <c r="R43"/>
      <c r="S43"/>
      <c r="U43"/>
      <c r="V43"/>
      <c r="W43"/>
      <c r="X43"/>
      <c r="Y43"/>
      <c r="Z43"/>
      <c r="AA43" s="1">
        <f t="shared" si="10"/>
        <v>2</v>
      </c>
      <c r="AB43" s="1">
        <f>AA43*3</f>
        <v>6</v>
      </c>
      <c r="AC43" s="13">
        <f t="shared" si="11"/>
        <v>0.5</v>
      </c>
      <c r="AD43" s="14">
        <f t="shared" si="12"/>
        <v>8.333333333333334</v>
      </c>
    </row>
    <row r="44" spans="1:30" ht="12.75">
      <c r="A44" s="15" t="s">
        <v>1</v>
      </c>
      <c r="B44" s="15" t="s">
        <v>273</v>
      </c>
      <c r="C44" s="19" t="s">
        <v>10</v>
      </c>
      <c r="D44" s="19">
        <v>2</v>
      </c>
      <c r="E44" s="18" t="s">
        <v>208</v>
      </c>
      <c r="F44" s="18" t="s">
        <v>681</v>
      </c>
      <c r="H44">
        <v>0</v>
      </c>
      <c r="I44">
        <v>1</v>
      </c>
      <c r="J44">
        <v>2</v>
      </c>
      <c r="K44">
        <v>1.5</v>
      </c>
      <c r="L44" s="47">
        <v>2</v>
      </c>
      <c r="M44" s="31">
        <v>1</v>
      </c>
      <c r="N44"/>
      <c r="O44">
        <v>2</v>
      </c>
      <c r="P44">
        <v>2</v>
      </c>
      <c r="Q44">
        <v>1</v>
      </c>
      <c r="R44">
        <v>1</v>
      </c>
      <c r="S44">
        <v>2</v>
      </c>
      <c r="T44" s="1">
        <v>3</v>
      </c>
      <c r="U44" s="1">
        <v>3</v>
      </c>
      <c r="V44"/>
      <c r="W44"/>
      <c r="X44"/>
      <c r="Y44"/>
      <c r="Z44"/>
      <c r="AA44" s="1">
        <f t="shared" si="10"/>
        <v>13</v>
      </c>
      <c r="AB44" s="1">
        <f>AA44*3-2</f>
        <v>37</v>
      </c>
      <c r="AC44" s="13">
        <f t="shared" si="11"/>
        <v>21.5</v>
      </c>
      <c r="AD44" s="14">
        <f t="shared" si="12"/>
        <v>58.108108108108105</v>
      </c>
    </row>
    <row r="45" spans="1:30" ht="12.75">
      <c r="A45" s="15" t="s">
        <v>1</v>
      </c>
      <c r="B45" s="15" t="s">
        <v>273</v>
      </c>
      <c r="C45" s="19" t="s">
        <v>10</v>
      </c>
      <c r="D45" s="19">
        <v>2</v>
      </c>
      <c r="E45" s="18" t="s">
        <v>240</v>
      </c>
      <c r="F45" s="18" t="s">
        <v>571</v>
      </c>
      <c r="H45"/>
      <c r="I45"/>
      <c r="J45"/>
      <c r="K45"/>
      <c r="L45" s="47">
        <v>1</v>
      </c>
      <c r="M45"/>
      <c r="N45"/>
      <c r="O45"/>
      <c r="P45"/>
      <c r="Q45"/>
      <c r="R45"/>
      <c r="S45"/>
      <c r="U45"/>
      <c r="V45"/>
      <c r="W45"/>
      <c r="X45"/>
      <c r="Y45"/>
      <c r="Z45"/>
      <c r="AA45" s="1">
        <f t="shared" si="10"/>
        <v>1</v>
      </c>
      <c r="AB45" s="1">
        <f>AA45*3</f>
        <v>3</v>
      </c>
      <c r="AC45" s="13">
        <f t="shared" si="11"/>
        <v>1</v>
      </c>
      <c r="AD45" s="14">
        <f t="shared" si="12"/>
        <v>33.333333333333336</v>
      </c>
    </row>
    <row r="46" spans="3:30" ht="12.75">
      <c r="C46" s="19"/>
      <c r="D46" s="19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1">
        <f>SUM(AA40:AA45)</f>
        <v>42</v>
      </c>
      <c r="AD46" s="14"/>
    </row>
    <row r="47" spans="1:30" ht="12.75">
      <c r="A47" s="15" t="s">
        <v>1</v>
      </c>
      <c r="B47" s="15" t="s">
        <v>273</v>
      </c>
      <c r="C47" s="15" t="s">
        <v>8</v>
      </c>
      <c r="D47" s="19">
        <v>3</v>
      </c>
      <c r="E47" s="18" t="s">
        <v>22</v>
      </c>
      <c r="F47" s="18" t="s">
        <v>449</v>
      </c>
      <c r="G47" s="15" t="s">
        <v>8</v>
      </c>
      <c r="H47">
        <v>1</v>
      </c>
      <c r="I47" s="30"/>
      <c r="J47">
        <v>0</v>
      </c>
      <c r="K47">
        <v>1.5</v>
      </c>
      <c r="L47">
        <v>1.5</v>
      </c>
      <c r="M47">
        <v>2</v>
      </c>
      <c r="N47">
        <v>1.5</v>
      </c>
      <c r="O47"/>
      <c r="P47">
        <v>2.5</v>
      </c>
      <c r="Q47">
        <v>1.5</v>
      </c>
      <c r="R47">
        <v>3</v>
      </c>
      <c r="S47"/>
      <c r="T47"/>
      <c r="U47">
        <v>1.5</v>
      </c>
      <c r="V47"/>
      <c r="W47"/>
      <c r="X47"/>
      <c r="Y47"/>
      <c r="Z47"/>
      <c r="AA47" s="1">
        <f aca="true" t="shared" si="13" ref="AA47:AA52">COUNT(H47:Z47)</f>
        <v>10</v>
      </c>
      <c r="AB47" s="1">
        <f aca="true" t="shared" si="14" ref="AB47:AB52">AA47*3</f>
        <v>30</v>
      </c>
      <c r="AC47" s="13">
        <f aca="true" t="shared" si="15" ref="AC47:AC52">SUM(H47:Z47)</f>
        <v>16</v>
      </c>
      <c r="AD47" s="14">
        <f aca="true" t="shared" si="16" ref="AD47:AD52">100*AC47/AB47</f>
        <v>53.333333333333336</v>
      </c>
    </row>
    <row r="48" spans="1:30" ht="12.75">
      <c r="A48" s="15" t="s">
        <v>1</v>
      </c>
      <c r="B48" s="15" t="s">
        <v>273</v>
      </c>
      <c r="C48" s="15" t="s">
        <v>8</v>
      </c>
      <c r="D48" s="19">
        <v>3</v>
      </c>
      <c r="E48" s="18" t="s">
        <v>166</v>
      </c>
      <c r="F48" s="18" t="s">
        <v>435</v>
      </c>
      <c r="G48" s="15" t="s">
        <v>65</v>
      </c>
      <c r="H48"/>
      <c r="I48" s="30"/>
      <c r="J48"/>
      <c r="K48">
        <v>1.5</v>
      </c>
      <c r="L48">
        <v>0</v>
      </c>
      <c r="M48">
        <v>0</v>
      </c>
      <c r="N48">
        <v>2</v>
      </c>
      <c r="O48">
        <v>0.5</v>
      </c>
      <c r="P48">
        <v>1.5</v>
      </c>
      <c r="Q48">
        <v>0.5</v>
      </c>
      <c r="R48">
        <v>2</v>
      </c>
      <c r="S48">
        <v>0.5</v>
      </c>
      <c r="T48">
        <v>1.5</v>
      </c>
      <c r="U48">
        <v>0</v>
      </c>
      <c r="V48"/>
      <c r="W48"/>
      <c r="X48"/>
      <c r="Y48"/>
      <c r="Z48"/>
      <c r="AA48" s="1">
        <f t="shared" si="13"/>
        <v>11</v>
      </c>
      <c r="AB48" s="1">
        <f t="shared" si="14"/>
        <v>33</v>
      </c>
      <c r="AC48" s="13">
        <f t="shared" si="15"/>
        <v>10</v>
      </c>
      <c r="AD48" s="14">
        <f t="shared" si="16"/>
        <v>30.303030303030305</v>
      </c>
    </row>
    <row r="49" spans="1:30" ht="12.75">
      <c r="A49" s="15" t="s">
        <v>1</v>
      </c>
      <c r="B49" s="15" t="s">
        <v>273</v>
      </c>
      <c r="C49" s="15" t="s">
        <v>8</v>
      </c>
      <c r="D49" s="19">
        <v>3</v>
      </c>
      <c r="E49" s="18" t="s">
        <v>41</v>
      </c>
      <c r="F49" s="18" t="s">
        <v>121</v>
      </c>
      <c r="G49" s="15" t="s">
        <v>65</v>
      </c>
      <c r="H49"/>
      <c r="I49" s="30"/>
      <c r="J49">
        <v>0</v>
      </c>
      <c r="K49"/>
      <c r="L49">
        <v>0.5</v>
      </c>
      <c r="M49"/>
      <c r="N49"/>
      <c r="O49">
        <v>0</v>
      </c>
      <c r="P49"/>
      <c r="Q49"/>
      <c r="R49"/>
      <c r="S49"/>
      <c r="T49">
        <v>2.5</v>
      </c>
      <c r="U49"/>
      <c r="V49"/>
      <c r="W49"/>
      <c r="X49"/>
      <c r="Y49"/>
      <c r="Z49"/>
      <c r="AA49" s="1">
        <f t="shared" si="13"/>
        <v>4</v>
      </c>
      <c r="AB49" s="1">
        <f t="shared" si="14"/>
        <v>12</v>
      </c>
      <c r="AC49" s="13">
        <f t="shared" si="15"/>
        <v>3</v>
      </c>
      <c r="AD49" s="14">
        <f t="shared" si="16"/>
        <v>25</v>
      </c>
    </row>
    <row r="50" spans="1:30" ht="12.75">
      <c r="A50" s="15" t="s">
        <v>1</v>
      </c>
      <c r="B50" s="15" t="s">
        <v>273</v>
      </c>
      <c r="C50" s="15" t="s">
        <v>8</v>
      </c>
      <c r="D50" s="19">
        <v>3</v>
      </c>
      <c r="E50" s="18" t="s">
        <v>240</v>
      </c>
      <c r="F50" s="18" t="s">
        <v>571</v>
      </c>
      <c r="H50">
        <v>2</v>
      </c>
      <c r="I50" s="30"/>
      <c r="J50">
        <v>0</v>
      </c>
      <c r="K50">
        <v>1.5</v>
      </c>
      <c r="L50"/>
      <c r="M50">
        <v>2</v>
      </c>
      <c r="N50">
        <v>1.5</v>
      </c>
      <c r="O50"/>
      <c r="P50">
        <v>2.5</v>
      </c>
      <c r="Q50">
        <v>0</v>
      </c>
      <c r="R50">
        <v>2.5</v>
      </c>
      <c r="S50">
        <v>0.5</v>
      </c>
      <c r="T50">
        <v>2</v>
      </c>
      <c r="U50">
        <v>0</v>
      </c>
      <c r="V50"/>
      <c r="W50"/>
      <c r="X50"/>
      <c r="Y50"/>
      <c r="Z50"/>
      <c r="AA50" s="1">
        <f t="shared" si="13"/>
        <v>11</v>
      </c>
      <c r="AB50" s="1">
        <f t="shared" si="14"/>
        <v>33</v>
      </c>
      <c r="AC50" s="13">
        <f t="shared" si="15"/>
        <v>14.5</v>
      </c>
      <c r="AD50" s="14">
        <f t="shared" si="16"/>
        <v>43.93939393939394</v>
      </c>
    </row>
    <row r="51" spans="1:30" ht="12.75">
      <c r="A51" s="15" t="s">
        <v>1</v>
      </c>
      <c r="B51" s="15" t="s">
        <v>273</v>
      </c>
      <c r="C51" s="15" t="s">
        <v>8</v>
      </c>
      <c r="D51" s="19">
        <v>3</v>
      </c>
      <c r="E51" s="18" t="s">
        <v>208</v>
      </c>
      <c r="F51" s="18" t="s">
        <v>681</v>
      </c>
      <c r="H51">
        <v>2</v>
      </c>
      <c r="I51" s="30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1">
        <f t="shared" si="13"/>
        <v>1</v>
      </c>
      <c r="AB51" s="1">
        <f t="shared" si="14"/>
        <v>3</v>
      </c>
      <c r="AC51" s="13">
        <f t="shared" si="15"/>
        <v>2</v>
      </c>
      <c r="AD51" s="14">
        <f t="shared" si="16"/>
        <v>66.66666666666667</v>
      </c>
    </row>
    <row r="52" spans="1:30" ht="12.75">
      <c r="A52" s="15" t="s">
        <v>1</v>
      </c>
      <c r="B52" s="15" t="s">
        <v>273</v>
      </c>
      <c r="C52" s="15" t="s">
        <v>8</v>
      </c>
      <c r="D52" s="19">
        <v>3</v>
      </c>
      <c r="E52" s="18" t="s">
        <v>41</v>
      </c>
      <c r="F52" s="18" t="s">
        <v>59</v>
      </c>
      <c r="G52" s="15" t="s">
        <v>65</v>
      </c>
      <c r="H52"/>
      <c r="I52"/>
      <c r="J52"/>
      <c r="K52"/>
      <c r="L52"/>
      <c r="M52"/>
      <c r="N52"/>
      <c r="O52">
        <v>0.5</v>
      </c>
      <c r="P52"/>
      <c r="Q52"/>
      <c r="R52"/>
      <c r="S52"/>
      <c r="T52"/>
      <c r="U52"/>
      <c r="V52"/>
      <c r="W52"/>
      <c r="X52"/>
      <c r="Y52"/>
      <c r="Z52"/>
      <c r="AA52" s="1">
        <f t="shared" si="13"/>
        <v>1</v>
      </c>
      <c r="AB52" s="1">
        <f t="shared" si="14"/>
        <v>3</v>
      </c>
      <c r="AC52" s="13">
        <f t="shared" si="15"/>
        <v>0.5</v>
      </c>
      <c r="AD52" s="14">
        <f t="shared" si="16"/>
        <v>16.666666666666668</v>
      </c>
    </row>
    <row r="53" spans="1:30" ht="12.75">
      <c r="A53" s="15" t="s">
        <v>1</v>
      </c>
      <c r="B53" s="15" t="s">
        <v>273</v>
      </c>
      <c r="C53" s="15" t="s">
        <v>8</v>
      </c>
      <c r="D53" s="19">
        <v>3</v>
      </c>
      <c r="E53" s="18" t="s">
        <v>163</v>
      </c>
      <c r="F53" s="18" t="s">
        <v>164</v>
      </c>
      <c r="H53"/>
      <c r="I53"/>
      <c r="J53"/>
      <c r="K53"/>
      <c r="L53"/>
      <c r="M53"/>
      <c r="N53"/>
      <c r="O53"/>
      <c r="P53"/>
      <c r="Q53"/>
      <c r="R53"/>
      <c r="S53">
        <v>0.5</v>
      </c>
      <c r="T53"/>
      <c r="U53"/>
      <c r="V53"/>
      <c r="W53"/>
      <c r="X53"/>
      <c r="Y53"/>
      <c r="Z53"/>
      <c r="AA53" s="1">
        <f>COUNT(H53:Z53)</f>
        <v>1</v>
      </c>
      <c r="AB53" s="1">
        <f>AA53*3</f>
        <v>3</v>
      </c>
      <c r="AC53" s="13">
        <f>SUM(H53:Z53)</f>
        <v>0.5</v>
      </c>
      <c r="AD53" s="14">
        <f>100*AC53/AB53</f>
        <v>16.666666666666668</v>
      </c>
    </row>
    <row r="54" spans="4:30" ht="12.75">
      <c r="D54" s="1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1">
        <f>SUM(AA47:AA53)</f>
        <v>39</v>
      </c>
      <c r="AB54" s="1">
        <f>AA54*3</f>
        <v>117</v>
      </c>
      <c r="AD54" s="14"/>
    </row>
    <row r="55" spans="1:30" ht="12.75">
      <c r="A55" s="15" t="s">
        <v>1</v>
      </c>
      <c r="B55" s="15" t="s">
        <v>273</v>
      </c>
      <c r="C55" s="15" t="s">
        <v>65</v>
      </c>
      <c r="D55" s="19">
        <v>4</v>
      </c>
      <c r="E55" s="18" t="s">
        <v>41</v>
      </c>
      <c r="F55" s="18" t="s">
        <v>121</v>
      </c>
      <c r="G55" s="15" t="s">
        <v>65</v>
      </c>
      <c r="H55">
        <v>0</v>
      </c>
      <c r="I55">
        <v>0.5</v>
      </c>
      <c r="J55">
        <v>0.5</v>
      </c>
      <c r="K55">
        <v>1.5</v>
      </c>
      <c r="L55">
        <v>0</v>
      </c>
      <c r="M55">
        <v>1</v>
      </c>
      <c r="N55">
        <v>1.5</v>
      </c>
      <c r="O55"/>
      <c r="P55" s="31">
        <v>0</v>
      </c>
      <c r="Q55">
        <v>0</v>
      </c>
      <c r="R55">
        <v>2.5</v>
      </c>
      <c r="S55">
        <v>0</v>
      </c>
      <c r="T55" t="s">
        <v>660</v>
      </c>
      <c r="U55">
        <v>1.5</v>
      </c>
      <c r="V55"/>
      <c r="W55"/>
      <c r="X55"/>
      <c r="Y55"/>
      <c r="Z55"/>
      <c r="AA55" s="1">
        <f aca="true" t="shared" si="17" ref="AA55:AA61">COUNT(H55:Z55)</f>
        <v>12</v>
      </c>
      <c r="AB55" s="1">
        <f>AA55*3-2</f>
        <v>34</v>
      </c>
      <c r="AC55" s="13">
        <f aca="true" t="shared" si="18" ref="AC55:AC61">SUM(H55:Z55)</f>
        <v>9</v>
      </c>
      <c r="AD55" s="14">
        <f aca="true" t="shared" si="19" ref="AD55:AD61">100*AC55/AB55</f>
        <v>26.470588235294116</v>
      </c>
    </row>
    <row r="56" spans="1:30" ht="12.75">
      <c r="A56" s="15" t="s">
        <v>1</v>
      </c>
      <c r="B56" s="15" t="s">
        <v>273</v>
      </c>
      <c r="C56" s="15" t="s">
        <v>65</v>
      </c>
      <c r="D56" s="19">
        <v>4</v>
      </c>
      <c r="E56" s="18" t="s">
        <v>41</v>
      </c>
      <c r="F56" s="18" t="s">
        <v>59</v>
      </c>
      <c r="G56" s="15" t="s">
        <v>65</v>
      </c>
      <c r="H56">
        <v>0.5</v>
      </c>
      <c r="I56">
        <v>0.5</v>
      </c>
      <c r="J56">
        <v>1.5</v>
      </c>
      <c r="K56">
        <v>2</v>
      </c>
      <c r="L56">
        <v>0.5</v>
      </c>
      <c r="M56">
        <v>2</v>
      </c>
      <c r="N56">
        <v>2</v>
      </c>
      <c r="O56"/>
      <c r="P56" s="31">
        <v>1</v>
      </c>
      <c r="Q56"/>
      <c r="R56">
        <v>1</v>
      </c>
      <c r="S56">
        <v>1</v>
      </c>
      <c r="T56">
        <v>2.5</v>
      </c>
      <c r="U56">
        <v>1</v>
      </c>
      <c r="V56"/>
      <c r="W56"/>
      <c r="X56"/>
      <c r="Y56"/>
      <c r="Z56"/>
      <c r="AA56" s="1">
        <f t="shared" si="17"/>
        <v>12</v>
      </c>
      <c r="AB56" s="1">
        <f>AA56*3-2</f>
        <v>34</v>
      </c>
      <c r="AC56" s="13">
        <f t="shared" si="18"/>
        <v>15.5</v>
      </c>
      <c r="AD56" s="14">
        <f t="shared" si="19"/>
        <v>45.588235294117645</v>
      </c>
    </row>
    <row r="57" spans="1:30" ht="12.75">
      <c r="A57" s="15" t="s">
        <v>1</v>
      </c>
      <c r="B57" s="15" t="s">
        <v>273</v>
      </c>
      <c r="C57" s="15" t="s">
        <v>65</v>
      </c>
      <c r="D57" s="19">
        <v>4</v>
      </c>
      <c r="E57" s="18" t="s">
        <v>207</v>
      </c>
      <c r="F57" s="18" t="s">
        <v>160</v>
      </c>
      <c r="G57" s="15" t="s">
        <v>75</v>
      </c>
      <c r="H57">
        <v>0</v>
      </c>
      <c r="I57"/>
      <c r="J57"/>
      <c r="K57"/>
      <c r="L57"/>
      <c r="M57"/>
      <c r="N57"/>
      <c r="O57"/>
      <c r="P57" s="31"/>
      <c r="Q57"/>
      <c r="R57"/>
      <c r="S57"/>
      <c r="T57">
        <v>1</v>
      </c>
      <c r="U57"/>
      <c r="V57"/>
      <c r="W57"/>
      <c r="X57"/>
      <c r="Y57"/>
      <c r="Z57"/>
      <c r="AA57" s="1">
        <f t="shared" si="17"/>
        <v>2</v>
      </c>
      <c r="AB57" s="1">
        <f>AA57*3</f>
        <v>6</v>
      </c>
      <c r="AC57" s="13">
        <f t="shared" si="18"/>
        <v>1</v>
      </c>
      <c r="AD57" s="14">
        <f t="shared" si="19"/>
        <v>16.666666666666668</v>
      </c>
    </row>
    <row r="58" spans="1:30" ht="12.75">
      <c r="A58" s="15" t="s">
        <v>1</v>
      </c>
      <c r="B58" s="15" t="s">
        <v>273</v>
      </c>
      <c r="C58" s="15" t="s">
        <v>65</v>
      </c>
      <c r="D58" s="19">
        <v>4</v>
      </c>
      <c r="E58" s="18" t="s">
        <v>621</v>
      </c>
      <c r="F58" s="18" t="s">
        <v>522</v>
      </c>
      <c r="H58"/>
      <c r="I58">
        <v>2</v>
      </c>
      <c r="J58">
        <v>0</v>
      </c>
      <c r="K58">
        <v>0</v>
      </c>
      <c r="L58">
        <v>2</v>
      </c>
      <c r="M58">
        <v>1</v>
      </c>
      <c r="N58">
        <v>1.5</v>
      </c>
      <c r="O58">
        <v>1.5</v>
      </c>
      <c r="P58" s="31">
        <v>0</v>
      </c>
      <c r="Q58"/>
      <c r="R58">
        <v>2.5</v>
      </c>
      <c r="S58"/>
      <c r="T58">
        <v>1.5</v>
      </c>
      <c r="U58">
        <v>2.5</v>
      </c>
      <c r="V58"/>
      <c r="W58"/>
      <c r="X58"/>
      <c r="Y58"/>
      <c r="Z58"/>
      <c r="AA58" s="1">
        <f t="shared" si="17"/>
        <v>11</v>
      </c>
      <c r="AB58" s="1">
        <f>AA58*3-2</f>
        <v>31</v>
      </c>
      <c r="AC58" s="13">
        <f t="shared" si="18"/>
        <v>14.5</v>
      </c>
      <c r="AD58" s="14">
        <f t="shared" si="19"/>
        <v>46.774193548387096</v>
      </c>
    </row>
    <row r="59" spans="1:30" ht="12.75">
      <c r="A59" s="15" t="s">
        <v>1</v>
      </c>
      <c r="B59" s="15" t="s">
        <v>273</v>
      </c>
      <c r="C59" s="15" t="s">
        <v>65</v>
      </c>
      <c r="D59" s="19">
        <v>4</v>
      </c>
      <c r="E59" s="18" t="s">
        <v>133</v>
      </c>
      <c r="F59" s="18" t="s">
        <v>123</v>
      </c>
      <c r="G59" s="15" t="s">
        <v>75</v>
      </c>
      <c r="H59"/>
      <c r="I59"/>
      <c r="J59"/>
      <c r="K59"/>
      <c r="L59"/>
      <c r="M59"/>
      <c r="N59"/>
      <c r="O59"/>
      <c r="P59" s="31"/>
      <c r="Q59"/>
      <c r="R59"/>
      <c r="S59">
        <v>0.5</v>
      </c>
      <c r="T59"/>
      <c r="U59"/>
      <c r="V59"/>
      <c r="W59"/>
      <c r="X59"/>
      <c r="Y59"/>
      <c r="Z59"/>
      <c r="AA59" s="1">
        <f t="shared" si="17"/>
        <v>1</v>
      </c>
      <c r="AB59" s="1">
        <f>AA59*3</f>
        <v>3</v>
      </c>
      <c r="AC59" s="13">
        <f t="shared" si="18"/>
        <v>0.5</v>
      </c>
      <c r="AD59" s="14">
        <f t="shared" si="19"/>
        <v>16.666666666666668</v>
      </c>
    </row>
    <row r="60" spans="1:30" ht="12.75">
      <c r="A60" s="15" t="s">
        <v>1</v>
      </c>
      <c r="B60" s="15" t="s">
        <v>273</v>
      </c>
      <c r="C60" s="15" t="s">
        <v>65</v>
      </c>
      <c r="D60" s="19">
        <v>4</v>
      </c>
      <c r="E60" s="18" t="s">
        <v>163</v>
      </c>
      <c r="F60" s="18" t="s">
        <v>164</v>
      </c>
      <c r="H60"/>
      <c r="I60"/>
      <c r="J60"/>
      <c r="K60"/>
      <c r="L60"/>
      <c r="M60"/>
      <c r="N60"/>
      <c r="O60">
        <v>2.5</v>
      </c>
      <c r="P60" s="31"/>
      <c r="Q60">
        <v>0</v>
      </c>
      <c r="R60"/>
      <c r="S60"/>
      <c r="T60"/>
      <c r="U60"/>
      <c r="V60"/>
      <c r="W60"/>
      <c r="X60"/>
      <c r="Y60"/>
      <c r="Z60"/>
      <c r="AA60" s="1">
        <f t="shared" si="17"/>
        <v>2</v>
      </c>
      <c r="AB60" s="1">
        <f>AA60*3</f>
        <v>6</v>
      </c>
      <c r="AC60" s="13">
        <f t="shared" si="18"/>
        <v>2.5</v>
      </c>
      <c r="AD60" s="14">
        <f t="shared" si="19"/>
        <v>41.666666666666664</v>
      </c>
    </row>
    <row r="61" spans="1:30" ht="12.75">
      <c r="A61" s="15" t="s">
        <v>1</v>
      </c>
      <c r="B61" s="15" t="s">
        <v>273</v>
      </c>
      <c r="C61" s="15" t="s">
        <v>65</v>
      </c>
      <c r="D61" s="19">
        <v>4</v>
      </c>
      <c r="E61" s="18" t="s">
        <v>250</v>
      </c>
      <c r="F61" s="18" t="s">
        <v>831</v>
      </c>
      <c r="H61"/>
      <c r="I61"/>
      <c r="J61"/>
      <c r="K61"/>
      <c r="L61"/>
      <c r="M61"/>
      <c r="N61"/>
      <c r="O61">
        <v>1</v>
      </c>
      <c r="P61" s="31"/>
      <c r="Q61">
        <v>1</v>
      </c>
      <c r="R61"/>
      <c r="S61"/>
      <c r="T61"/>
      <c r="U61"/>
      <c r="V61"/>
      <c r="W61"/>
      <c r="X61"/>
      <c r="Y61"/>
      <c r="Z61"/>
      <c r="AA61" s="1">
        <f t="shared" si="17"/>
        <v>2</v>
      </c>
      <c r="AB61" s="1">
        <f>AA61*3</f>
        <v>6</v>
      </c>
      <c r="AC61" s="13">
        <f t="shared" si="18"/>
        <v>2</v>
      </c>
      <c r="AD61" s="14">
        <f t="shared" si="19"/>
        <v>33.333333333333336</v>
      </c>
    </row>
    <row r="62" spans="8:28" ht="12.75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">
        <f>SUM(AA55:AA61)</f>
        <v>42</v>
      </c>
      <c r="AB62" s="1">
        <f>AA62*3</f>
        <v>126</v>
      </c>
    </row>
    <row r="63" spans="1:30" ht="12.75">
      <c r="A63" s="15" t="s">
        <v>1</v>
      </c>
      <c r="B63" s="15" t="s">
        <v>273</v>
      </c>
      <c r="C63" s="15" t="s">
        <v>75</v>
      </c>
      <c r="D63" s="19">
        <v>6</v>
      </c>
      <c r="E63" s="18" t="s">
        <v>207</v>
      </c>
      <c r="F63" s="18" t="s">
        <v>160</v>
      </c>
      <c r="G63" s="15" t="s">
        <v>75</v>
      </c>
      <c r="H63"/>
      <c r="I63" s="33">
        <v>2</v>
      </c>
      <c r="J63">
        <v>2.5</v>
      </c>
      <c r="K63"/>
      <c r="L63">
        <v>3</v>
      </c>
      <c r="M63">
        <v>3</v>
      </c>
      <c r="N63"/>
      <c r="O63">
        <v>2</v>
      </c>
      <c r="P63">
        <v>2</v>
      </c>
      <c r="Q63" s="31">
        <v>1</v>
      </c>
      <c r="S63">
        <v>3</v>
      </c>
      <c r="T63"/>
      <c r="U63"/>
      <c r="V63"/>
      <c r="W63"/>
      <c r="X63"/>
      <c r="Y63"/>
      <c r="Z63"/>
      <c r="AA63" s="1">
        <f aca="true" t="shared" si="20" ref="AA63:AA69">COUNT(H63:Z63)</f>
        <v>8</v>
      </c>
      <c r="AB63" s="1">
        <f>AA63*3-3</f>
        <v>21</v>
      </c>
      <c r="AC63" s="13">
        <f aca="true" t="shared" si="21" ref="AC63:AC69">SUM(H63:Z63)</f>
        <v>18.5</v>
      </c>
      <c r="AD63" s="14">
        <f aca="true" t="shared" si="22" ref="AD63:AD69">100*AC63/AB63</f>
        <v>88.0952380952381</v>
      </c>
    </row>
    <row r="64" spans="1:30" ht="12.75">
      <c r="A64" s="15" t="s">
        <v>1</v>
      </c>
      <c r="B64" s="15" t="s">
        <v>273</v>
      </c>
      <c r="C64" s="15" t="s">
        <v>75</v>
      </c>
      <c r="D64" s="19">
        <v>6</v>
      </c>
      <c r="E64" s="18" t="s">
        <v>15</v>
      </c>
      <c r="F64" s="18" t="s">
        <v>326</v>
      </c>
      <c r="G64" s="15" t="s">
        <v>75</v>
      </c>
      <c r="H64">
        <v>3</v>
      </c>
      <c r="I64" s="33">
        <v>2</v>
      </c>
      <c r="J64">
        <v>2.5</v>
      </c>
      <c r="K64"/>
      <c r="L64">
        <v>2</v>
      </c>
      <c r="M64">
        <v>1.5</v>
      </c>
      <c r="N64">
        <v>3</v>
      </c>
      <c r="O64">
        <v>3</v>
      </c>
      <c r="P64">
        <v>2</v>
      </c>
      <c r="Q64" s="31">
        <v>0.5</v>
      </c>
      <c r="S64"/>
      <c r="T64"/>
      <c r="U64"/>
      <c r="V64"/>
      <c r="W64"/>
      <c r="X64"/>
      <c r="Y64"/>
      <c r="Z64"/>
      <c r="AA64" s="1">
        <f t="shared" si="20"/>
        <v>9</v>
      </c>
      <c r="AB64" s="1">
        <f>AA64*3-3</f>
        <v>24</v>
      </c>
      <c r="AC64" s="13">
        <f t="shared" si="21"/>
        <v>19.5</v>
      </c>
      <c r="AD64" s="14">
        <f t="shared" si="22"/>
        <v>81.25</v>
      </c>
    </row>
    <row r="65" spans="1:30" ht="12.75">
      <c r="A65" s="15" t="s">
        <v>1</v>
      </c>
      <c r="B65" s="15" t="s">
        <v>273</v>
      </c>
      <c r="C65" s="15" t="s">
        <v>75</v>
      </c>
      <c r="D65" s="19">
        <v>6</v>
      </c>
      <c r="E65" s="18" t="s">
        <v>753</v>
      </c>
      <c r="F65" s="18" t="s">
        <v>123</v>
      </c>
      <c r="G65" s="15" t="s">
        <v>75</v>
      </c>
      <c r="H65">
        <v>3</v>
      </c>
      <c r="I65"/>
      <c r="J65"/>
      <c r="K65">
        <v>2</v>
      </c>
      <c r="L65"/>
      <c r="M65"/>
      <c r="N65">
        <v>2.5</v>
      </c>
      <c r="O65">
        <v>0</v>
      </c>
      <c r="P65"/>
      <c r="Q65" s="31"/>
      <c r="S65">
        <v>2</v>
      </c>
      <c r="T65"/>
      <c r="U65"/>
      <c r="V65"/>
      <c r="W65"/>
      <c r="X65"/>
      <c r="Y65"/>
      <c r="Z65"/>
      <c r="AA65" s="1">
        <f t="shared" si="20"/>
        <v>5</v>
      </c>
      <c r="AB65" s="1">
        <f>AA65*3</f>
        <v>15</v>
      </c>
      <c r="AC65" s="13">
        <f t="shared" si="21"/>
        <v>9.5</v>
      </c>
      <c r="AD65" s="14">
        <f t="shared" si="22"/>
        <v>63.333333333333336</v>
      </c>
    </row>
    <row r="66" spans="1:30" ht="12.75">
      <c r="A66" s="15" t="s">
        <v>1</v>
      </c>
      <c r="B66" s="15" t="s">
        <v>273</v>
      </c>
      <c r="C66" s="15" t="s">
        <v>75</v>
      </c>
      <c r="D66" s="19">
        <v>6</v>
      </c>
      <c r="E66" s="18" t="s">
        <v>70</v>
      </c>
      <c r="F66" s="18" t="s">
        <v>475</v>
      </c>
      <c r="H66">
        <v>2</v>
      </c>
      <c r="I66"/>
      <c r="J66"/>
      <c r="K66">
        <v>1</v>
      </c>
      <c r="L66">
        <v>0</v>
      </c>
      <c r="M66"/>
      <c r="N66"/>
      <c r="O66"/>
      <c r="P66"/>
      <c r="Q66" s="31"/>
      <c r="S66">
        <v>0</v>
      </c>
      <c r="T66"/>
      <c r="U66"/>
      <c r="V66"/>
      <c r="W66"/>
      <c r="X66"/>
      <c r="Y66"/>
      <c r="Z66"/>
      <c r="AA66" s="1">
        <f t="shared" si="20"/>
        <v>4</v>
      </c>
      <c r="AB66" s="1">
        <f>AA66*3</f>
        <v>12</v>
      </c>
      <c r="AC66" s="13">
        <f t="shared" si="21"/>
        <v>3</v>
      </c>
      <c r="AD66" s="14">
        <f t="shared" si="22"/>
        <v>25</v>
      </c>
    </row>
    <row r="67" spans="1:30" ht="12.75">
      <c r="A67" s="15" t="s">
        <v>1</v>
      </c>
      <c r="B67" s="15" t="s">
        <v>273</v>
      </c>
      <c r="C67" s="15" t="s">
        <v>75</v>
      </c>
      <c r="D67" s="19">
        <v>6</v>
      </c>
      <c r="E67" s="18" t="s">
        <v>250</v>
      </c>
      <c r="F67" s="18" t="s">
        <v>191</v>
      </c>
      <c r="I67" s="38">
        <v>1.5</v>
      </c>
      <c r="M67" s="1">
        <v>1</v>
      </c>
      <c r="N67" s="1">
        <v>3</v>
      </c>
      <c r="P67" s="1">
        <v>3</v>
      </c>
      <c r="Q67" s="46">
        <v>1</v>
      </c>
      <c r="AA67" s="1">
        <f t="shared" si="20"/>
        <v>5</v>
      </c>
      <c r="AB67" s="1">
        <f>AA67*3-3</f>
        <v>12</v>
      </c>
      <c r="AC67" s="13">
        <f t="shared" si="21"/>
        <v>9.5</v>
      </c>
      <c r="AD67" s="14">
        <f t="shared" si="22"/>
        <v>79.16666666666667</v>
      </c>
    </row>
    <row r="68" spans="1:30" ht="12.75">
      <c r="A68" s="15" t="s">
        <v>1</v>
      </c>
      <c r="B68" s="15" t="s">
        <v>273</v>
      </c>
      <c r="C68" s="15" t="s">
        <v>75</v>
      </c>
      <c r="D68" s="19">
        <v>6</v>
      </c>
      <c r="E68" s="18" t="s">
        <v>250</v>
      </c>
      <c r="F68" s="18" t="s">
        <v>710</v>
      </c>
      <c r="J68" s="1">
        <v>0.5</v>
      </c>
      <c r="Q68" s="46"/>
      <c r="AA68" s="1">
        <f t="shared" si="20"/>
        <v>1</v>
      </c>
      <c r="AB68" s="1">
        <f>AA68*3</f>
        <v>3</v>
      </c>
      <c r="AC68" s="13">
        <f t="shared" si="21"/>
        <v>0.5</v>
      </c>
      <c r="AD68" s="14">
        <f t="shared" si="22"/>
        <v>16.666666666666668</v>
      </c>
    </row>
    <row r="69" spans="1:30" ht="12.75">
      <c r="A69" s="15" t="s">
        <v>1</v>
      </c>
      <c r="B69" s="15" t="s">
        <v>273</v>
      </c>
      <c r="C69" s="15" t="s">
        <v>75</v>
      </c>
      <c r="D69" s="19">
        <v>6</v>
      </c>
      <c r="E69" s="18" t="s">
        <v>752</v>
      </c>
      <c r="F69" s="18" t="s">
        <v>710</v>
      </c>
      <c r="K69" s="1">
        <v>1</v>
      </c>
      <c r="Q69" s="46"/>
      <c r="AA69" s="1">
        <f t="shared" si="20"/>
        <v>1</v>
      </c>
      <c r="AB69" s="1">
        <f>AA69*3</f>
        <v>3</v>
      </c>
      <c r="AC69" s="13">
        <f t="shared" si="21"/>
        <v>1</v>
      </c>
      <c r="AD69" s="14">
        <f t="shared" si="22"/>
        <v>33.333333333333336</v>
      </c>
    </row>
    <row r="70" spans="27:28" ht="12.75">
      <c r="AA70" s="1">
        <f>SUM(AA63:AA69)</f>
        <v>33</v>
      </c>
      <c r="AB70" s="1">
        <f>AA70*3</f>
        <v>99</v>
      </c>
    </row>
  </sheetData>
  <sheetProtection/>
  <printOptions gridLines="1" horizontalCentered="1"/>
  <pageMargins left="0" right="0" top="0.984251968503937" bottom="0" header="0.5118110236220472" footer="0.5118110236220472"/>
  <pageSetup fitToHeight="2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31">
      <selection activeCell="M10" sqref="M10:M13"/>
    </sheetView>
  </sheetViews>
  <sheetFormatPr defaultColWidth="8.8515625" defaultRowHeight="12.75"/>
  <cols>
    <col min="1" max="1" width="6.00390625" style="15" customWidth="1"/>
    <col min="2" max="2" width="12.140625" style="15" customWidth="1"/>
    <col min="3" max="3" width="6.7109375" style="15" customWidth="1"/>
    <col min="4" max="4" width="4.7109375" style="15" customWidth="1"/>
    <col min="5" max="5" width="9.140625" style="18" bestFit="1" customWidth="1"/>
    <col min="6" max="6" width="14.00390625" style="18" customWidth="1"/>
    <col min="7" max="7" width="10.421875" style="15" customWidth="1"/>
    <col min="8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21"/>
      <c r="C1" s="11"/>
      <c r="D1" s="11"/>
      <c r="E1" s="17"/>
      <c r="F1" s="26"/>
      <c r="G1" s="29"/>
      <c r="AC1" s="7"/>
    </row>
    <row r="2" ht="12.75">
      <c r="A2" s="18"/>
    </row>
    <row r="3" spans="1:30" s="8" customFormat="1" ht="15.75">
      <c r="A3" s="17" t="s">
        <v>64</v>
      </c>
      <c r="B3" s="21"/>
      <c r="C3" s="12"/>
      <c r="D3" s="12"/>
      <c r="E3" s="27"/>
      <c r="F3" s="27"/>
      <c r="G3" s="12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626</v>
      </c>
      <c r="S6" s="3" t="s">
        <v>79</v>
      </c>
      <c r="T6" s="3" t="s">
        <v>149</v>
      </c>
      <c r="U6" s="3" t="s">
        <v>1</v>
      </c>
      <c r="V6" s="3" t="s">
        <v>157</v>
      </c>
      <c r="W6" s="3" t="s">
        <v>225</v>
      </c>
      <c r="X6" s="3" t="s">
        <v>128</v>
      </c>
      <c r="Y6" s="3" t="s">
        <v>553</v>
      </c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J7" s="1" t="s">
        <v>595</v>
      </c>
      <c r="L7" s="1" t="s">
        <v>498</v>
      </c>
      <c r="S7" s="1" t="s">
        <v>498</v>
      </c>
      <c r="AA7" s="3" t="s">
        <v>179</v>
      </c>
      <c r="AB7" s="3" t="s">
        <v>179</v>
      </c>
      <c r="AC7" s="4" t="s">
        <v>180</v>
      </c>
    </row>
    <row r="8" ht="12.75">
      <c r="G8" s="25" t="s">
        <v>644</v>
      </c>
    </row>
    <row r="10" spans="1:30" ht="12.75">
      <c r="A10" s="15" t="s">
        <v>0</v>
      </c>
      <c r="B10" s="15" t="s">
        <v>274</v>
      </c>
      <c r="C10" s="19" t="s">
        <v>10</v>
      </c>
      <c r="D10" s="19">
        <v>2</v>
      </c>
      <c r="E10" s="18" t="s">
        <v>49</v>
      </c>
      <c r="F10" s="18" t="s">
        <v>304</v>
      </c>
      <c r="G10" s="15">
        <v>1</v>
      </c>
      <c r="H10">
        <v>2.5</v>
      </c>
      <c r="I10">
        <v>1.5</v>
      </c>
      <c r="J10">
        <v>2</v>
      </c>
      <c r="K10">
        <v>2</v>
      </c>
      <c r="L10"/>
      <c r="M10" s="30"/>
      <c r="N10">
        <v>3</v>
      </c>
      <c r="O10">
        <v>1</v>
      </c>
      <c r="P10">
        <v>2.5</v>
      </c>
      <c r="Q10"/>
      <c r="R10">
        <v>1.5</v>
      </c>
      <c r="S10"/>
      <c r="T10" s="61">
        <v>3</v>
      </c>
      <c r="U10"/>
      <c r="V10"/>
      <c r="W10"/>
      <c r="X10"/>
      <c r="Y10"/>
      <c r="Z10"/>
      <c r="AA10" s="1">
        <f aca="true" t="shared" si="0" ref="AA10:AA15">COUNT(H10:Z10)</f>
        <v>9</v>
      </c>
      <c r="AB10" s="1">
        <f aca="true" t="shared" si="1" ref="AB10:AB15">AA10*3</f>
        <v>27</v>
      </c>
      <c r="AC10" s="13">
        <f aca="true" t="shared" si="2" ref="AC10:AC15">SUM(H10:Z10)</f>
        <v>19</v>
      </c>
      <c r="AD10" s="14">
        <f aca="true" t="shared" si="3" ref="AD10:AD16">100*AC10/AB10</f>
        <v>70.37037037037037</v>
      </c>
    </row>
    <row r="11" spans="1:30" ht="12.75">
      <c r="A11" s="15" t="s">
        <v>0</v>
      </c>
      <c r="B11" s="15" t="s">
        <v>274</v>
      </c>
      <c r="C11" s="19" t="s">
        <v>10</v>
      </c>
      <c r="D11" s="19">
        <v>2</v>
      </c>
      <c r="E11" s="18" t="s">
        <v>190</v>
      </c>
      <c r="F11" s="18" t="s">
        <v>226</v>
      </c>
      <c r="G11" s="15">
        <v>1</v>
      </c>
      <c r="H11">
        <v>3</v>
      </c>
      <c r="I11">
        <v>2.5</v>
      </c>
      <c r="J11">
        <v>2</v>
      </c>
      <c r="K11">
        <v>2.5</v>
      </c>
      <c r="L11">
        <v>3</v>
      </c>
      <c r="M11" s="30"/>
      <c r="N11">
        <v>2</v>
      </c>
      <c r="O11">
        <v>1.5</v>
      </c>
      <c r="P11">
        <v>2</v>
      </c>
      <c r="Q11">
        <v>3</v>
      </c>
      <c r="R11">
        <v>1</v>
      </c>
      <c r="S11">
        <v>2.5</v>
      </c>
      <c r="T11" s="61">
        <v>2</v>
      </c>
      <c r="U11">
        <v>2.5</v>
      </c>
      <c r="V11"/>
      <c r="W11"/>
      <c r="X11"/>
      <c r="Y11"/>
      <c r="Z11"/>
      <c r="AA11" s="1">
        <f t="shared" si="0"/>
        <v>13</v>
      </c>
      <c r="AB11" s="1">
        <f t="shared" si="1"/>
        <v>39</v>
      </c>
      <c r="AC11" s="13">
        <f t="shared" si="2"/>
        <v>29.5</v>
      </c>
      <c r="AD11" s="14">
        <f t="shared" si="3"/>
        <v>75.64102564102564</v>
      </c>
    </row>
    <row r="12" spans="1:30" ht="12.75">
      <c r="A12" s="15" t="s">
        <v>0</v>
      </c>
      <c r="B12" s="15" t="s">
        <v>274</v>
      </c>
      <c r="C12" s="19" t="s">
        <v>10</v>
      </c>
      <c r="D12" s="19">
        <v>2</v>
      </c>
      <c r="E12" s="18" t="s">
        <v>124</v>
      </c>
      <c r="F12" s="18" t="s">
        <v>66</v>
      </c>
      <c r="G12" s="15">
        <v>1</v>
      </c>
      <c r="H12">
        <v>2</v>
      </c>
      <c r="I12">
        <v>2</v>
      </c>
      <c r="J12">
        <v>3</v>
      </c>
      <c r="K12">
        <v>2</v>
      </c>
      <c r="L12">
        <v>1.5</v>
      </c>
      <c r="M12" s="30"/>
      <c r="N12">
        <v>2.5</v>
      </c>
      <c r="O12">
        <v>2.5</v>
      </c>
      <c r="P12">
        <v>2.5</v>
      </c>
      <c r="Q12">
        <v>3</v>
      </c>
      <c r="R12">
        <v>1</v>
      </c>
      <c r="S12">
        <v>3</v>
      </c>
      <c r="T12" s="61">
        <v>2</v>
      </c>
      <c r="U12">
        <v>3</v>
      </c>
      <c r="V12"/>
      <c r="W12"/>
      <c r="X12"/>
      <c r="Y12"/>
      <c r="Z12"/>
      <c r="AA12" s="1">
        <f t="shared" si="0"/>
        <v>13</v>
      </c>
      <c r="AB12" s="1">
        <f t="shared" si="1"/>
        <v>39</v>
      </c>
      <c r="AC12" s="13">
        <f t="shared" si="2"/>
        <v>30</v>
      </c>
      <c r="AD12" s="14">
        <f t="shared" si="3"/>
        <v>76.92307692307692</v>
      </c>
    </row>
    <row r="13" spans="1:30" ht="12.75">
      <c r="A13" s="15" t="s">
        <v>0</v>
      </c>
      <c r="B13" s="15" t="s">
        <v>274</v>
      </c>
      <c r="C13" s="19" t="s">
        <v>10</v>
      </c>
      <c r="D13" s="19">
        <v>2</v>
      </c>
      <c r="E13" s="18" t="s">
        <v>58</v>
      </c>
      <c r="F13" s="18" t="s">
        <v>583</v>
      </c>
      <c r="G13" s="15" t="s">
        <v>8</v>
      </c>
      <c r="H13"/>
      <c r="I13"/>
      <c r="J13"/>
      <c r="K13"/>
      <c r="L13">
        <v>1</v>
      </c>
      <c r="M13" s="30"/>
      <c r="N13"/>
      <c r="O13"/>
      <c r="P13"/>
      <c r="Q13"/>
      <c r="R13"/>
      <c r="S13"/>
      <c r="T13" s="61"/>
      <c r="U13"/>
      <c r="V13"/>
      <c r="W13"/>
      <c r="X13"/>
      <c r="Y13"/>
      <c r="Z13"/>
      <c r="AA13" s="1">
        <f t="shared" si="0"/>
        <v>1</v>
      </c>
      <c r="AB13" s="1">
        <f t="shared" si="1"/>
        <v>3</v>
      </c>
      <c r="AC13" s="13">
        <f t="shared" si="2"/>
        <v>1</v>
      </c>
      <c r="AD13" s="14">
        <f t="shared" si="3"/>
        <v>33.333333333333336</v>
      </c>
    </row>
    <row r="14" spans="1:30" ht="12.75">
      <c r="A14" s="15" t="s">
        <v>0</v>
      </c>
      <c r="B14" s="15" t="s">
        <v>274</v>
      </c>
      <c r="C14" s="19" t="s">
        <v>10</v>
      </c>
      <c r="D14" s="19">
        <v>2</v>
      </c>
      <c r="E14" s="18" t="s">
        <v>339</v>
      </c>
      <c r="F14" s="18" t="s">
        <v>119</v>
      </c>
      <c r="H14"/>
      <c r="I14"/>
      <c r="J14"/>
      <c r="K14"/>
      <c r="L14"/>
      <c r="M14"/>
      <c r="N14"/>
      <c r="O14"/>
      <c r="P14"/>
      <c r="Q14">
        <v>2.5</v>
      </c>
      <c r="R14"/>
      <c r="S14"/>
      <c r="T14" s="61"/>
      <c r="U14">
        <v>2</v>
      </c>
      <c r="V14"/>
      <c r="W14"/>
      <c r="X14"/>
      <c r="Y14"/>
      <c r="Z14"/>
      <c r="AA14" s="1">
        <f t="shared" si="0"/>
        <v>2</v>
      </c>
      <c r="AB14" s="1">
        <f t="shared" si="1"/>
        <v>6</v>
      </c>
      <c r="AC14" s="13">
        <f t="shared" si="2"/>
        <v>4.5</v>
      </c>
      <c r="AD14" s="14">
        <f t="shared" si="3"/>
        <v>75</v>
      </c>
    </row>
    <row r="15" spans="1:30" ht="12.75">
      <c r="A15" s="15" t="s">
        <v>0</v>
      </c>
      <c r="B15" s="15" t="s">
        <v>274</v>
      </c>
      <c r="C15" s="19" t="s">
        <v>10</v>
      </c>
      <c r="D15" s="19">
        <v>2</v>
      </c>
      <c r="E15" s="18" t="s">
        <v>165</v>
      </c>
      <c r="F15" s="18" t="s">
        <v>686</v>
      </c>
      <c r="H15"/>
      <c r="I15"/>
      <c r="J15"/>
      <c r="K15"/>
      <c r="L15"/>
      <c r="M15"/>
      <c r="N15"/>
      <c r="O15"/>
      <c r="P15"/>
      <c r="Q15"/>
      <c r="R15"/>
      <c r="S15">
        <v>0</v>
      </c>
      <c r="T15" s="61"/>
      <c r="U15"/>
      <c r="V15"/>
      <c r="W15"/>
      <c r="X15"/>
      <c r="Y15"/>
      <c r="Z15"/>
      <c r="AA15" s="1">
        <f t="shared" si="0"/>
        <v>1</v>
      </c>
      <c r="AB15" s="1">
        <f t="shared" si="1"/>
        <v>3</v>
      </c>
      <c r="AC15" s="13">
        <f t="shared" si="2"/>
        <v>0</v>
      </c>
      <c r="AD15" s="14">
        <f t="shared" si="3"/>
        <v>0</v>
      </c>
    </row>
    <row r="16" spans="3:30" ht="12.75">
      <c r="C16" s="19"/>
      <c r="D16" s="1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 s="1">
        <f>SUM(AA10:AA15)</f>
        <v>39</v>
      </c>
      <c r="AB16" s="1">
        <f>SUM(AB10:AB15)</f>
        <v>117</v>
      </c>
      <c r="AC16" s="13">
        <f>SUM(AC10:AC15)</f>
        <v>84</v>
      </c>
      <c r="AD16" s="14">
        <f t="shared" si="3"/>
        <v>71.7948717948718</v>
      </c>
    </row>
    <row r="17" spans="3:30" ht="12.75">
      <c r="C17" s="19"/>
      <c r="D17" s="1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D17" s="14"/>
    </row>
    <row r="18" spans="1:30" ht="12.75">
      <c r="A18" s="15" t="s">
        <v>0</v>
      </c>
      <c r="B18" s="15" t="s">
        <v>274</v>
      </c>
      <c r="C18" s="15" t="s">
        <v>8</v>
      </c>
      <c r="D18" s="19">
        <v>4</v>
      </c>
      <c r="E18" s="18" t="s">
        <v>325</v>
      </c>
      <c r="F18" s="18" t="s">
        <v>451</v>
      </c>
      <c r="G18" s="15" t="s">
        <v>8</v>
      </c>
      <c r="H18">
        <v>1.5</v>
      </c>
      <c r="I18">
        <v>2</v>
      </c>
      <c r="J18">
        <v>2.5</v>
      </c>
      <c r="K18">
        <v>3</v>
      </c>
      <c r="L18"/>
      <c r="M18">
        <v>0</v>
      </c>
      <c r="N18">
        <v>2</v>
      </c>
      <c r="O18">
        <v>2</v>
      </c>
      <c r="P18">
        <v>0</v>
      </c>
      <c r="Q18">
        <v>2.5</v>
      </c>
      <c r="R18"/>
      <c r="S18">
        <v>1</v>
      </c>
      <c r="T18">
        <v>0</v>
      </c>
      <c r="U18">
        <v>2</v>
      </c>
      <c r="V18"/>
      <c r="W18"/>
      <c r="X18"/>
      <c r="Y18"/>
      <c r="Z18"/>
      <c r="AA18" s="1">
        <f aca="true" t="shared" si="4" ref="AA18:AA25">COUNT(H18:Z18)</f>
        <v>12</v>
      </c>
      <c r="AB18" s="1">
        <f aca="true" t="shared" si="5" ref="AB18:AB25">AA18*3</f>
        <v>36</v>
      </c>
      <c r="AC18" s="13">
        <f aca="true" t="shared" si="6" ref="AC18:AC25">SUM(H18:Z18)</f>
        <v>18.5</v>
      </c>
      <c r="AD18" s="14">
        <f aca="true" t="shared" si="7" ref="AD18:AD25">100*AC18/AB18</f>
        <v>51.388888888888886</v>
      </c>
    </row>
    <row r="19" spans="1:30" ht="12.75">
      <c r="A19" s="15" t="s">
        <v>0</v>
      </c>
      <c r="B19" s="15" t="s">
        <v>274</v>
      </c>
      <c r="C19" s="15" t="s">
        <v>8</v>
      </c>
      <c r="D19" s="19">
        <v>4</v>
      </c>
      <c r="E19" s="18" t="s">
        <v>58</v>
      </c>
      <c r="F19" s="18" t="s">
        <v>583</v>
      </c>
      <c r="G19" s="15" t="s">
        <v>8</v>
      </c>
      <c r="H19"/>
      <c r="I19"/>
      <c r="J19">
        <v>0</v>
      </c>
      <c r="K19">
        <v>1.5</v>
      </c>
      <c r="L19">
        <v>1.5</v>
      </c>
      <c r="M19">
        <v>2</v>
      </c>
      <c r="N19">
        <v>2.5</v>
      </c>
      <c r="O19">
        <v>1.5</v>
      </c>
      <c r="P19">
        <v>1.5</v>
      </c>
      <c r="Q19"/>
      <c r="R19"/>
      <c r="S19"/>
      <c r="T19">
        <v>0</v>
      </c>
      <c r="U19">
        <v>1</v>
      </c>
      <c r="V19"/>
      <c r="W19"/>
      <c r="X19"/>
      <c r="Y19"/>
      <c r="Z19"/>
      <c r="AA19" s="1">
        <f t="shared" si="4"/>
        <v>9</v>
      </c>
      <c r="AB19" s="1">
        <f t="shared" si="5"/>
        <v>27</v>
      </c>
      <c r="AC19" s="13">
        <f t="shared" si="6"/>
        <v>11.5</v>
      </c>
      <c r="AD19" s="14">
        <f t="shared" si="7"/>
        <v>42.592592592592595</v>
      </c>
    </row>
    <row r="20" spans="1:30" ht="12.75">
      <c r="A20" s="15" t="s">
        <v>0</v>
      </c>
      <c r="B20" s="15" t="s">
        <v>274</v>
      </c>
      <c r="C20" s="15" t="s">
        <v>8</v>
      </c>
      <c r="D20" s="19">
        <v>4</v>
      </c>
      <c r="E20" s="18" t="s">
        <v>94</v>
      </c>
      <c r="F20" s="18" t="s">
        <v>95</v>
      </c>
      <c r="H20"/>
      <c r="I20"/>
      <c r="J20"/>
      <c r="K20"/>
      <c r="L20"/>
      <c r="M20"/>
      <c r="N20"/>
      <c r="O20"/>
      <c r="P20"/>
      <c r="Q20"/>
      <c r="R20">
        <v>1</v>
      </c>
      <c r="S20"/>
      <c r="T20"/>
      <c r="U20"/>
      <c r="V20"/>
      <c r="W20"/>
      <c r="X20"/>
      <c r="Y20"/>
      <c r="Z20"/>
      <c r="AA20" s="1">
        <f t="shared" si="4"/>
        <v>1</v>
      </c>
      <c r="AB20" s="1">
        <f t="shared" si="5"/>
        <v>3</v>
      </c>
      <c r="AC20" s="13">
        <f t="shared" si="6"/>
        <v>1</v>
      </c>
      <c r="AD20" s="14">
        <f t="shared" si="7"/>
        <v>33.333333333333336</v>
      </c>
    </row>
    <row r="21" spans="1:30" ht="12.75">
      <c r="A21" s="15" t="s">
        <v>0</v>
      </c>
      <c r="B21" s="15" t="s">
        <v>274</v>
      </c>
      <c r="C21" s="15" t="s">
        <v>8</v>
      </c>
      <c r="D21" s="19">
        <v>4</v>
      </c>
      <c r="E21" s="18" t="s">
        <v>339</v>
      </c>
      <c r="F21" s="18" t="s">
        <v>119</v>
      </c>
      <c r="H21">
        <v>1.5</v>
      </c>
      <c r="I21">
        <v>1.5</v>
      </c>
      <c r="J21">
        <v>0.5</v>
      </c>
      <c r="K21">
        <v>1</v>
      </c>
      <c r="L21">
        <v>2.5</v>
      </c>
      <c r="M21">
        <v>2</v>
      </c>
      <c r="N21">
        <v>3</v>
      </c>
      <c r="O21">
        <v>1.5</v>
      </c>
      <c r="P21">
        <v>1</v>
      </c>
      <c r="Q21"/>
      <c r="R21"/>
      <c r="S21">
        <v>1</v>
      </c>
      <c r="T21">
        <v>0</v>
      </c>
      <c r="U21"/>
      <c r="V21"/>
      <c r="W21"/>
      <c r="X21"/>
      <c r="Y21"/>
      <c r="Z21"/>
      <c r="AA21" s="1">
        <f t="shared" si="4"/>
        <v>11</v>
      </c>
      <c r="AB21" s="1">
        <f t="shared" si="5"/>
        <v>33</v>
      </c>
      <c r="AC21" s="13">
        <f t="shared" si="6"/>
        <v>15.5</v>
      </c>
      <c r="AD21" s="14">
        <f t="shared" si="7"/>
        <v>46.96969696969697</v>
      </c>
    </row>
    <row r="22" spans="1:30" ht="12.75">
      <c r="A22" s="15" t="s">
        <v>0</v>
      </c>
      <c r="B22" s="15" t="s">
        <v>274</v>
      </c>
      <c r="C22" s="15" t="s">
        <v>8</v>
      </c>
      <c r="D22" s="19">
        <v>4</v>
      </c>
      <c r="E22" s="18" t="s">
        <v>165</v>
      </c>
      <c r="F22" s="18" t="s">
        <v>686</v>
      </c>
      <c r="H22">
        <v>1.5</v>
      </c>
      <c r="I22"/>
      <c r="J22"/>
      <c r="K22"/>
      <c r="L22">
        <v>1.5</v>
      </c>
      <c r="M22"/>
      <c r="N22"/>
      <c r="O22"/>
      <c r="P22"/>
      <c r="Q22">
        <v>1</v>
      </c>
      <c r="R22">
        <v>1.5</v>
      </c>
      <c r="S22">
        <v>1</v>
      </c>
      <c r="T22"/>
      <c r="U22">
        <v>1.5</v>
      </c>
      <c r="V22"/>
      <c r="W22"/>
      <c r="X22"/>
      <c r="Y22"/>
      <c r="Z22"/>
      <c r="AA22" s="1">
        <f t="shared" si="4"/>
        <v>6</v>
      </c>
      <c r="AB22" s="1">
        <f t="shared" si="5"/>
        <v>18</v>
      </c>
      <c r="AC22" s="13">
        <f t="shared" si="6"/>
        <v>8</v>
      </c>
      <c r="AD22" s="14">
        <f t="shared" si="7"/>
        <v>44.44444444444444</v>
      </c>
    </row>
    <row r="23" spans="1:30" ht="12.75">
      <c r="A23" s="15" t="s">
        <v>0</v>
      </c>
      <c r="B23" s="15" t="s">
        <v>274</v>
      </c>
      <c r="C23" s="15" t="s">
        <v>8</v>
      </c>
      <c r="D23" s="19">
        <v>4</v>
      </c>
      <c r="E23" s="18" t="s">
        <v>58</v>
      </c>
      <c r="F23" s="18" t="s">
        <v>699</v>
      </c>
      <c r="H23"/>
      <c r="I23"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 s="1">
        <f t="shared" si="4"/>
        <v>1</v>
      </c>
      <c r="AB23" s="1">
        <f t="shared" si="5"/>
        <v>3</v>
      </c>
      <c r="AC23" s="13">
        <f t="shared" si="6"/>
        <v>0</v>
      </c>
      <c r="AD23" s="14">
        <f t="shared" si="7"/>
        <v>0</v>
      </c>
    </row>
    <row r="24" spans="1:30" ht="12.75">
      <c r="A24" s="15" t="s">
        <v>0</v>
      </c>
      <c r="B24" s="15" t="s">
        <v>274</v>
      </c>
      <c r="C24" s="15" t="s">
        <v>8</v>
      </c>
      <c r="D24" s="19">
        <v>4</v>
      </c>
      <c r="E24" s="18" t="s">
        <v>379</v>
      </c>
      <c r="F24" s="18" t="s">
        <v>811</v>
      </c>
      <c r="H24"/>
      <c r="I24"/>
      <c r="J24"/>
      <c r="K24"/>
      <c r="L24"/>
      <c r="M24"/>
      <c r="N24"/>
      <c r="O24"/>
      <c r="P24"/>
      <c r="Q24">
        <v>1</v>
      </c>
      <c r="R24"/>
      <c r="S24"/>
      <c r="T24"/>
      <c r="U24"/>
      <c r="V24"/>
      <c r="W24"/>
      <c r="X24"/>
      <c r="Y24"/>
      <c r="Z24"/>
      <c r="AA24" s="1">
        <f t="shared" si="4"/>
        <v>1</v>
      </c>
      <c r="AB24" s="1">
        <f t="shared" si="5"/>
        <v>3</v>
      </c>
      <c r="AC24" s="13">
        <f t="shared" si="6"/>
        <v>1</v>
      </c>
      <c r="AD24" s="14">
        <f t="shared" si="7"/>
        <v>33.333333333333336</v>
      </c>
    </row>
    <row r="25" spans="1:30" ht="12.75">
      <c r="A25" s="15" t="s">
        <v>0</v>
      </c>
      <c r="B25" s="15" t="s">
        <v>274</v>
      </c>
      <c r="C25" s="15" t="s">
        <v>8</v>
      </c>
      <c r="D25" s="19">
        <v>4</v>
      </c>
      <c r="E25" s="18" t="s">
        <v>68</v>
      </c>
      <c r="F25" s="18" t="s">
        <v>682</v>
      </c>
      <c r="H25"/>
      <c r="I25"/>
      <c r="J25"/>
      <c r="K25"/>
      <c r="L25"/>
      <c r="M25"/>
      <c r="N25"/>
      <c r="O25"/>
      <c r="P25"/>
      <c r="Q25"/>
      <c r="R25">
        <v>0.5</v>
      </c>
      <c r="S25"/>
      <c r="T25"/>
      <c r="U25"/>
      <c r="V25"/>
      <c r="W25"/>
      <c r="X25"/>
      <c r="Y25"/>
      <c r="Z25"/>
      <c r="AA25" s="1">
        <f t="shared" si="4"/>
        <v>1</v>
      </c>
      <c r="AB25" s="1">
        <f t="shared" si="5"/>
        <v>3</v>
      </c>
      <c r="AC25" s="13">
        <f t="shared" si="6"/>
        <v>0.5</v>
      </c>
      <c r="AD25" s="14">
        <f t="shared" si="7"/>
        <v>16.666666666666668</v>
      </c>
    </row>
    <row r="26" spans="4:30" ht="12.75">
      <c r="D26" s="1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1">
        <f>SUM(AA18:AA25)</f>
        <v>42</v>
      </c>
      <c r="AB26"/>
      <c r="AC26"/>
      <c r="AD26"/>
    </row>
    <row r="27" spans="4:30" ht="12.75">
      <c r="D27" s="1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D27" s="14"/>
    </row>
    <row r="28" spans="1:30" ht="12.75">
      <c r="A28" s="15" t="s">
        <v>0</v>
      </c>
      <c r="B28" s="15" t="s">
        <v>274</v>
      </c>
      <c r="C28" s="15" t="s">
        <v>65</v>
      </c>
      <c r="D28" s="19">
        <v>6</v>
      </c>
      <c r="E28" s="18" t="s">
        <v>68</v>
      </c>
      <c r="F28" s="18" t="s">
        <v>682</v>
      </c>
      <c r="H28">
        <v>0</v>
      </c>
      <c r="I28">
        <v>0</v>
      </c>
      <c r="J28">
        <v>2</v>
      </c>
      <c r="K28" s="36"/>
      <c r="L28"/>
      <c r="M28">
        <v>2</v>
      </c>
      <c r="N28">
        <v>0</v>
      </c>
      <c r="O28" s="50"/>
      <c r="P28">
        <v>1.5</v>
      </c>
      <c r="Q28">
        <v>0.5</v>
      </c>
      <c r="R28">
        <v>0.5</v>
      </c>
      <c r="S28"/>
      <c r="T28"/>
      <c r="U28"/>
      <c r="V28"/>
      <c r="W28"/>
      <c r="X28"/>
      <c r="Y28"/>
      <c r="Z28"/>
      <c r="AA28" s="1">
        <f aca="true" t="shared" si="8" ref="AA28:AA34">COUNT(H28:Z28)</f>
        <v>8</v>
      </c>
      <c r="AB28" s="1">
        <f aca="true" t="shared" si="9" ref="AB28:AB39">AA28*3</f>
        <v>24</v>
      </c>
      <c r="AC28" s="13">
        <f aca="true" t="shared" si="10" ref="AC28:AC34">SUM(H28:Z28)</f>
        <v>6.5</v>
      </c>
      <c r="AD28" s="14">
        <f aca="true" t="shared" si="11" ref="AD28:AD34">100*AC28/AB28</f>
        <v>27.083333333333332</v>
      </c>
    </row>
    <row r="29" spans="1:30" ht="12.75">
      <c r="A29" s="15" t="s">
        <v>0</v>
      </c>
      <c r="B29" s="15" t="s">
        <v>274</v>
      </c>
      <c r="C29" s="15" t="s">
        <v>65</v>
      </c>
      <c r="D29" s="19">
        <v>6</v>
      </c>
      <c r="E29" s="18" t="s">
        <v>94</v>
      </c>
      <c r="F29" s="18" t="s">
        <v>95</v>
      </c>
      <c r="H29">
        <v>1</v>
      </c>
      <c r="I29">
        <v>2.5</v>
      </c>
      <c r="J29">
        <v>1.5</v>
      </c>
      <c r="K29" s="36"/>
      <c r="L29">
        <v>1</v>
      </c>
      <c r="M29">
        <v>2</v>
      </c>
      <c r="N29">
        <v>1</v>
      </c>
      <c r="O29" s="50"/>
      <c r="P29"/>
      <c r="Q29"/>
      <c r="R29">
        <v>2</v>
      </c>
      <c r="S29"/>
      <c r="T29"/>
      <c r="U29"/>
      <c r="V29"/>
      <c r="W29"/>
      <c r="X29"/>
      <c r="Y29"/>
      <c r="Z29"/>
      <c r="AA29" s="1">
        <f t="shared" si="8"/>
        <v>7</v>
      </c>
      <c r="AB29" s="1">
        <f t="shared" si="9"/>
        <v>21</v>
      </c>
      <c r="AC29" s="13">
        <f t="shared" si="10"/>
        <v>11</v>
      </c>
      <c r="AD29" s="14">
        <f t="shared" si="11"/>
        <v>52.38095238095238</v>
      </c>
    </row>
    <row r="30" spans="1:30" ht="12.75">
      <c r="A30" s="15" t="s">
        <v>0</v>
      </c>
      <c r="B30" s="15" t="s">
        <v>274</v>
      </c>
      <c r="C30" s="15" t="s">
        <v>65</v>
      </c>
      <c r="D30" s="19">
        <v>6</v>
      </c>
      <c r="E30" s="18" t="s">
        <v>36</v>
      </c>
      <c r="F30" s="18" t="s">
        <v>683</v>
      </c>
      <c r="H30">
        <v>0</v>
      </c>
      <c r="I30"/>
      <c r="J30"/>
      <c r="K30" s="36"/>
      <c r="L30">
        <v>0</v>
      </c>
      <c r="M30"/>
      <c r="N30"/>
      <c r="O30" s="50"/>
      <c r="P30"/>
      <c r="Q30"/>
      <c r="R30"/>
      <c r="S30"/>
      <c r="T30"/>
      <c r="U30"/>
      <c r="V30"/>
      <c r="W30"/>
      <c r="X30"/>
      <c r="Y30"/>
      <c r="Z30"/>
      <c r="AA30" s="1">
        <f t="shared" si="8"/>
        <v>2</v>
      </c>
      <c r="AB30" s="1">
        <f t="shared" si="9"/>
        <v>6</v>
      </c>
      <c r="AC30" s="13">
        <f t="shared" si="10"/>
        <v>0</v>
      </c>
      <c r="AD30" s="14">
        <f t="shared" si="11"/>
        <v>0</v>
      </c>
    </row>
    <row r="31" spans="1:30" ht="12.75">
      <c r="A31" s="15" t="s">
        <v>0</v>
      </c>
      <c r="B31" s="15" t="s">
        <v>274</v>
      </c>
      <c r="C31" s="15" t="s">
        <v>65</v>
      </c>
      <c r="D31" s="19">
        <v>6</v>
      </c>
      <c r="E31" s="18" t="s">
        <v>49</v>
      </c>
      <c r="F31" s="18" t="s">
        <v>703</v>
      </c>
      <c r="H31"/>
      <c r="I31">
        <v>0</v>
      </c>
      <c r="J31">
        <v>1</v>
      </c>
      <c r="K31" s="36"/>
      <c r="L31">
        <v>0</v>
      </c>
      <c r="M31">
        <v>0</v>
      </c>
      <c r="N31">
        <v>0</v>
      </c>
      <c r="O31" s="50"/>
      <c r="P31">
        <v>0</v>
      </c>
      <c r="Q31">
        <v>0.5</v>
      </c>
      <c r="R31" s="1">
        <v>1</v>
      </c>
      <c r="S31">
        <v>0</v>
      </c>
      <c r="T31"/>
      <c r="U31"/>
      <c r="V31"/>
      <c r="W31"/>
      <c r="X31"/>
      <c r="Y31"/>
      <c r="Z31"/>
      <c r="AA31" s="1">
        <f t="shared" si="8"/>
        <v>9</v>
      </c>
      <c r="AB31" s="1">
        <f t="shared" si="9"/>
        <v>27</v>
      </c>
      <c r="AC31" s="13">
        <f t="shared" si="10"/>
        <v>2.5</v>
      </c>
      <c r="AD31" s="14">
        <f t="shared" si="11"/>
        <v>9.25925925925926</v>
      </c>
    </row>
    <row r="32" spans="1:30" ht="12.75">
      <c r="A32" s="15" t="s">
        <v>0</v>
      </c>
      <c r="B32" s="15" t="s">
        <v>274</v>
      </c>
      <c r="C32" s="15" t="s">
        <v>65</v>
      </c>
      <c r="D32" s="19">
        <v>6</v>
      </c>
      <c r="E32" s="18" t="s">
        <v>379</v>
      </c>
      <c r="F32" s="18" t="s">
        <v>811</v>
      </c>
      <c r="H32"/>
      <c r="I32"/>
      <c r="J32"/>
      <c r="K32"/>
      <c r="L32"/>
      <c r="M32"/>
      <c r="N32"/>
      <c r="O32" s="50"/>
      <c r="P32">
        <v>2</v>
      </c>
      <c r="Q32">
        <v>2.5</v>
      </c>
      <c r="S32"/>
      <c r="T32"/>
      <c r="U32"/>
      <c r="V32"/>
      <c r="W32"/>
      <c r="X32"/>
      <c r="Y32"/>
      <c r="Z32"/>
      <c r="AA32" s="1">
        <f t="shared" si="8"/>
        <v>2</v>
      </c>
      <c r="AB32" s="1">
        <f t="shared" si="9"/>
        <v>6</v>
      </c>
      <c r="AC32" s="13">
        <f t="shared" si="10"/>
        <v>4.5</v>
      </c>
      <c r="AD32" s="14">
        <f t="shared" si="11"/>
        <v>75</v>
      </c>
    </row>
    <row r="33" spans="1:30" ht="12.75">
      <c r="A33" s="15" t="s">
        <v>0</v>
      </c>
      <c r="B33" s="15" t="s">
        <v>274</v>
      </c>
      <c r="C33" s="15" t="s">
        <v>65</v>
      </c>
      <c r="D33" s="19">
        <v>6</v>
      </c>
      <c r="E33" s="18" t="s">
        <v>832</v>
      </c>
      <c r="F33" s="18" t="s">
        <v>585</v>
      </c>
      <c r="H33"/>
      <c r="I33"/>
      <c r="J33"/>
      <c r="K33"/>
      <c r="L33"/>
      <c r="M33"/>
      <c r="N33"/>
      <c r="O33" s="50"/>
      <c r="P33"/>
      <c r="Q33"/>
      <c r="S33">
        <v>1</v>
      </c>
      <c r="T33"/>
      <c r="U33"/>
      <c r="V33"/>
      <c r="W33"/>
      <c r="X33"/>
      <c r="Y33"/>
      <c r="Z33"/>
      <c r="AA33" s="1">
        <f t="shared" si="8"/>
        <v>1</v>
      </c>
      <c r="AB33" s="1">
        <f t="shared" si="9"/>
        <v>3</v>
      </c>
      <c r="AC33" s="13">
        <f t="shared" si="10"/>
        <v>1</v>
      </c>
      <c r="AD33" s="14">
        <f t="shared" si="11"/>
        <v>33.333333333333336</v>
      </c>
    </row>
    <row r="34" spans="1:30" ht="12.75">
      <c r="A34" s="15" t="s">
        <v>0</v>
      </c>
      <c r="B34" s="15" t="s">
        <v>274</v>
      </c>
      <c r="C34" s="15" t="s">
        <v>65</v>
      </c>
      <c r="D34" s="19">
        <v>6</v>
      </c>
      <c r="E34" s="18" t="s">
        <v>833</v>
      </c>
      <c r="F34" s="18" t="s">
        <v>824</v>
      </c>
      <c r="H34"/>
      <c r="I34"/>
      <c r="J34"/>
      <c r="K34"/>
      <c r="L34"/>
      <c r="M34"/>
      <c r="N34"/>
      <c r="O34" s="50"/>
      <c r="P34"/>
      <c r="Q34"/>
      <c r="S34">
        <v>2.5</v>
      </c>
      <c r="T34"/>
      <c r="U34"/>
      <c r="V34"/>
      <c r="W34"/>
      <c r="X34"/>
      <c r="Y34"/>
      <c r="Z34"/>
      <c r="AA34" s="1">
        <f t="shared" si="8"/>
        <v>1</v>
      </c>
      <c r="AB34" s="1">
        <f t="shared" si="9"/>
        <v>3</v>
      </c>
      <c r="AC34" s="13">
        <f t="shared" si="10"/>
        <v>2.5</v>
      </c>
      <c r="AD34" s="14">
        <f t="shared" si="11"/>
        <v>83.33333333333333</v>
      </c>
    </row>
    <row r="35" spans="4:30" ht="12.75">
      <c r="D35" s="19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">
        <f>SUM(AA28:AA34)</f>
        <v>30</v>
      </c>
      <c r="AB35" s="1">
        <f t="shared" si="9"/>
        <v>90</v>
      </c>
      <c r="AD35" s="14"/>
    </row>
    <row r="36" spans="1:30" ht="12.75">
      <c r="A36" s="15" t="s">
        <v>1</v>
      </c>
      <c r="B36" s="15" t="s">
        <v>274</v>
      </c>
      <c r="C36" s="19" t="s">
        <v>10</v>
      </c>
      <c r="D36" s="19">
        <v>2</v>
      </c>
      <c r="E36" s="18" t="s">
        <v>69</v>
      </c>
      <c r="F36" s="18" t="s">
        <v>314</v>
      </c>
      <c r="G36" s="15">
        <v>1</v>
      </c>
      <c r="H36">
        <v>2</v>
      </c>
      <c r="I36">
        <v>2</v>
      </c>
      <c r="J36">
        <v>3</v>
      </c>
      <c r="K36">
        <v>2</v>
      </c>
      <c r="L36">
        <v>1.5</v>
      </c>
      <c r="M36" s="30"/>
      <c r="N36">
        <v>2.5</v>
      </c>
      <c r="O36">
        <v>2.5</v>
      </c>
      <c r="P36"/>
      <c r="Q36">
        <v>3</v>
      </c>
      <c r="R36"/>
      <c r="S36">
        <v>3</v>
      </c>
      <c r="T36" s="61">
        <v>2</v>
      </c>
      <c r="U36">
        <v>3</v>
      </c>
      <c r="V36"/>
      <c r="W36"/>
      <c r="X36"/>
      <c r="Y36"/>
      <c r="Z36"/>
      <c r="AA36" s="1">
        <f>COUNT(H36:Z36)</f>
        <v>11</v>
      </c>
      <c r="AB36" s="1">
        <f t="shared" si="9"/>
        <v>33</v>
      </c>
      <c r="AC36" s="13">
        <f>SUM(H36:Z36)</f>
        <v>26.5</v>
      </c>
      <c r="AD36" s="14">
        <f>100*AC36/AB36</f>
        <v>80.3030303030303</v>
      </c>
    </row>
    <row r="37" spans="1:30" ht="12.75">
      <c r="A37" s="15" t="s">
        <v>1</v>
      </c>
      <c r="B37" s="15" t="s">
        <v>274</v>
      </c>
      <c r="C37" s="19" t="s">
        <v>10</v>
      </c>
      <c r="D37" s="19">
        <v>2</v>
      </c>
      <c r="E37" s="18" t="s">
        <v>332</v>
      </c>
      <c r="F37" s="18" t="s">
        <v>328</v>
      </c>
      <c r="G37" s="15">
        <v>1</v>
      </c>
      <c r="H37">
        <v>2.5</v>
      </c>
      <c r="I37">
        <v>1.5</v>
      </c>
      <c r="J37">
        <v>2</v>
      </c>
      <c r="K37"/>
      <c r="L37">
        <v>1</v>
      </c>
      <c r="M37" s="30"/>
      <c r="N37">
        <v>3</v>
      </c>
      <c r="O37">
        <v>1</v>
      </c>
      <c r="P37">
        <v>2.5</v>
      </c>
      <c r="Q37"/>
      <c r="R37">
        <v>1.5</v>
      </c>
      <c r="S37"/>
      <c r="T37" s="61">
        <v>3</v>
      </c>
      <c r="U37"/>
      <c r="V37"/>
      <c r="W37"/>
      <c r="X37"/>
      <c r="Y37"/>
      <c r="Z37"/>
      <c r="AA37" s="1">
        <f>COUNT(H37:Z37)</f>
        <v>9</v>
      </c>
      <c r="AB37" s="1">
        <f t="shared" si="9"/>
        <v>27</v>
      </c>
      <c r="AC37" s="13">
        <f>SUM(H37:Z37)</f>
        <v>18</v>
      </c>
      <c r="AD37" s="14">
        <f>100*AC37/AB37</f>
        <v>66.66666666666667</v>
      </c>
    </row>
    <row r="38" spans="1:30" ht="12.75">
      <c r="A38" s="15" t="s">
        <v>1</v>
      </c>
      <c r="B38" s="15" t="s">
        <v>274</v>
      </c>
      <c r="C38" s="19" t="s">
        <v>10</v>
      </c>
      <c r="D38" s="19">
        <v>2</v>
      </c>
      <c r="E38" s="18" t="s">
        <v>249</v>
      </c>
      <c r="F38" s="18" t="s">
        <v>204</v>
      </c>
      <c r="G38" s="15">
        <v>1</v>
      </c>
      <c r="H38">
        <v>3</v>
      </c>
      <c r="I38">
        <v>2.5</v>
      </c>
      <c r="J38">
        <v>2</v>
      </c>
      <c r="K38">
        <v>2.5</v>
      </c>
      <c r="L38">
        <v>3</v>
      </c>
      <c r="M38" s="30"/>
      <c r="N38">
        <v>2</v>
      </c>
      <c r="O38"/>
      <c r="P38">
        <v>2</v>
      </c>
      <c r="Q38">
        <v>3</v>
      </c>
      <c r="R38">
        <v>1</v>
      </c>
      <c r="S38">
        <v>2.5</v>
      </c>
      <c r="T38" s="61"/>
      <c r="U38">
        <v>2.5</v>
      </c>
      <c r="V38"/>
      <c r="W38"/>
      <c r="X38"/>
      <c r="Y38"/>
      <c r="Z38"/>
      <c r="AA38" s="1">
        <f>COUNT(H38:Z38)</f>
        <v>11</v>
      </c>
      <c r="AB38" s="1">
        <f t="shared" si="9"/>
        <v>33</v>
      </c>
      <c r="AC38" s="13">
        <f>SUM(H38:Z38)</f>
        <v>26</v>
      </c>
      <c r="AD38" s="14">
        <f>100*AC38/AB38</f>
        <v>78.78787878787878</v>
      </c>
    </row>
    <row r="39" spans="1:30" ht="12.75">
      <c r="A39" s="15" t="s">
        <v>1</v>
      </c>
      <c r="B39" s="15" t="s">
        <v>274</v>
      </c>
      <c r="C39" s="19" t="s">
        <v>10</v>
      </c>
      <c r="D39" s="19">
        <v>2</v>
      </c>
      <c r="E39" s="18" t="s">
        <v>730</v>
      </c>
      <c r="F39" s="18" t="s">
        <v>46</v>
      </c>
      <c r="H39"/>
      <c r="I39"/>
      <c r="J39"/>
      <c r="K39">
        <v>2</v>
      </c>
      <c r="L39"/>
      <c r="M39" s="30"/>
      <c r="N39"/>
      <c r="O39">
        <v>1.5</v>
      </c>
      <c r="P39">
        <v>2.5</v>
      </c>
      <c r="Q39">
        <v>2.5</v>
      </c>
      <c r="R39">
        <v>1</v>
      </c>
      <c r="S39">
        <v>0</v>
      </c>
      <c r="T39" s="61">
        <v>2</v>
      </c>
      <c r="U39">
        <v>2</v>
      </c>
      <c r="V39"/>
      <c r="W39"/>
      <c r="X39"/>
      <c r="Y39"/>
      <c r="Z39"/>
      <c r="AA39" s="1">
        <f>COUNT(H39:Z39)</f>
        <v>8</v>
      </c>
      <c r="AB39" s="1">
        <f t="shared" si="9"/>
        <v>24</v>
      </c>
      <c r="AC39" s="13">
        <f>SUM(H39:Z39)</f>
        <v>13.5</v>
      </c>
      <c r="AD39" s="14">
        <f>100*AC39/AB39</f>
        <v>56.25</v>
      </c>
    </row>
    <row r="40" spans="3:30" ht="12.75">
      <c r="C40" s="19"/>
      <c r="D40" s="1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">
        <f>SUM(AA36:AA39)</f>
        <v>39</v>
      </c>
      <c r="AB40" s="1">
        <f>SUM(AB36:AB38)</f>
        <v>93</v>
      </c>
      <c r="AC40" s="13">
        <f>SUM(AC36:AC38)</f>
        <v>70.5</v>
      </c>
      <c r="AD40" s="14">
        <f>100*AC40/AB40</f>
        <v>75.80645161290323</v>
      </c>
    </row>
    <row r="41" spans="3:30" ht="12.75">
      <c r="C41" s="19"/>
      <c r="D41" s="1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D41" s="14"/>
    </row>
    <row r="42" spans="1:30" ht="12.75">
      <c r="A42" s="15" t="s">
        <v>1</v>
      </c>
      <c r="B42" s="15" t="s">
        <v>274</v>
      </c>
      <c r="C42" s="15" t="s">
        <v>8</v>
      </c>
      <c r="D42" s="19">
        <v>4</v>
      </c>
      <c r="E42" s="18" t="s">
        <v>47</v>
      </c>
      <c r="F42" s="18" t="s">
        <v>173</v>
      </c>
      <c r="G42" s="15" t="s">
        <v>8</v>
      </c>
      <c r="H42">
        <v>1.5</v>
      </c>
      <c r="I42">
        <v>1.5</v>
      </c>
      <c r="J42">
        <v>0.5</v>
      </c>
      <c r="K42"/>
      <c r="L42">
        <v>2.5</v>
      </c>
      <c r="M42">
        <v>2</v>
      </c>
      <c r="N42">
        <v>3</v>
      </c>
      <c r="O42">
        <v>1.5</v>
      </c>
      <c r="P42">
        <v>1</v>
      </c>
      <c r="Q42"/>
      <c r="R42"/>
      <c r="S42">
        <v>1</v>
      </c>
      <c r="T42">
        <v>0</v>
      </c>
      <c r="U42">
        <v>1.5</v>
      </c>
      <c r="V42"/>
      <c r="W42"/>
      <c r="X42"/>
      <c r="Y42"/>
      <c r="Z42"/>
      <c r="AA42" s="1">
        <f aca="true" t="shared" si="12" ref="AA42:AA47">COUNT(H42:Z42)</f>
        <v>11</v>
      </c>
      <c r="AB42" s="1">
        <f aca="true" t="shared" si="13" ref="AB42:AB51">AA42*3</f>
        <v>33</v>
      </c>
      <c r="AC42" s="13">
        <f aca="true" t="shared" si="14" ref="AC42:AC47">SUM(H42:Z42)</f>
        <v>16</v>
      </c>
      <c r="AD42" s="14">
        <f aca="true" t="shared" si="15" ref="AD42:AD47">100*AC42/AB42</f>
        <v>48.484848484848484</v>
      </c>
    </row>
    <row r="43" spans="1:30" ht="12.75">
      <c r="A43" s="15" t="s">
        <v>1</v>
      </c>
      <c r="B43" s="15" t="s">
        <v>274</v>
      </c>
      <c r="C43" s="15" t="s">
        <v>8</v>
      </c>
      <c r="D43" s="19">
        <v>4</v>
      </c>
      <c r="E43" s="18" t="s">
        <v>161</v>
      </c>
      <c r="F43" s="18" t="s">
        <v>399</v>
      </c>
      <c r="G43" s="15" t="s">
        <v>8</v>
      </c>
      <c r="H43">
        <v>1.5</v>
      </c>
      <c r="I43">
        <v>2</v>
      </c>
      <c r="J43">
        <v>2.5</v>
      </c>
      <c r="K43">
        <v>3</v>
      </c>
      <c r="L43">
        <v>1.5</v>
      </c>
      <c r="M43">
        <v>0</v>
      </c>
      <c r="N43">
        <v>2</v>
      </c>
      <c r="O43">
        <v>2</v>
      </c>
      <c r="P43">
        <v>0</v>
      </c>
      <c r="Q43">
        <v>2.5</v>
      </c>
      <c r="R43">
        <v>1.5</v>
      </c>
      <c r="S43">
        <v>1</v>
      </c>
      <c r="T43">
        <v>0</v>
      </c>
      <c r="U43">
        <v>2</v>
      </c>
      <c r="V43"/>
      <c r="W43"/>
      <c r="X43"/>
      <c r="Y43"/>
      <c r="Z43"/>
      <c r="AA43" s="1">
        <f t="shared" si="12"/>
        <v>14</v>
      </c>
      <c r="AB43" s="1">
        <f t="shared" si="13"/>
        <v>42</v>
      </c>
      <c r="AC43" s="13">
        <f t="shared" si="14"/>
        <v>21.5</v>
      </c>
      <c r="AD43" s="14">
        <f t="shared" si="15"/>
        <v>51.19047619047619</v>
      </c>
    </row>
    <row r="44" spans="1:30" ht="12.75">
      <c r="A44" s="15" t="s">
        <v>1</v>
      </c>
      <c r="B44" s="15" t="s">
        <v>274</v>
      </c>
      <c r="C44" s="15" t="s">
        <v>8</v>
      </c>
      <c r="D44" s="19">
        <v>4</v>
      </c>
      <c r="E44" s="18" t="s">
        <v>133</v>
      </c>
      <c r="F44" s="18" t="s">
        <v>584</v>
      </c>
      <c r="G44" s="15" t="s">
        <v>8</v>
      </c>
      <c r="H44">
        <v>1.5</v>
      </c>
      <c r="I44">
        <v>0</v>
      </c>
      <c r="J44">
        <v>0</v>
      </c>
      <c r="K44">
        <v>1</v>
      </c>
      <c r="L44">
        <v>1.5</v>
      </c>
      <c r="M44">
        <v>2</v>
      </c>
      <c r="N44">
        <v>2.5</v>
      </c>
      <c r="O44">
        <v>1.5</v>
      </c>
      <c r="P44">
        <v>1.5</v>
      </c>
      <c r="Q44">
        <v>1</v>
      </c>
      <c r="R44">
        <v>1</v>
      </c>
      <c r="S44"/>
      <c r="T44"/>
      <c r="U44">
        <v>1</v>
      </c>
      <c r="V44"/>
      <c r="W44"/>
      <c r="X44"/>
      <c r="Y44"/>
      <c r="Z44"/>
      <c r="AA44" s="1">
        <f t="shared" si="12"/>
        <v>12</v>
      </c>
      <c r="AB44" s="1">
        <f t="shared" si="13"/>
        <v>36</v>
      </c>
      <c r="AC44" s="13">
        <f t="shared" si="14"/>
        <v>14.5</v>
      </c>
      <c r="AD44" s="14">
        <f t="shared" si="15"/>
        <v>40.27777777777778</v>
      </c>
    </row>
    <row r="45" spans="1:30" ht="12.75">
      <c r="A45" s="15" t="s">
        <v>1</v>
      </c>
      <c r="B45" s="15" t="s">
        <v>274</v>
      </c>
      <c r="C45" s="15" t="s">
        <v>8</v>
      </c>
      <c r="D45" s="19">
        <v>4</v>
      </c>
      <c r="E45" s="18" t="s">
        <v>188</v>
      </c>
      <c r="F45" s="18" t="s">
        <v>735</v>
      </c>
      <c r="K45" s="1">
        <v>1.5</v>
      </c>
      <c r="AA45" s="1">
        <f t="shared" si="12"/>
        <v>1</v>
      </c>
      <c r="AB45" s="1">
        <f>AA45*3</f>
        <v>3</v>
      </c>
      <c r="AC45" s="13">
        <f t="shared" si="14"/>
        <v>1.5</v>
      </c>
      <c r="AD45" s="14">
        <f t="shared" si="15"/>
        <v>50</v>
      </c>
    </row>
    <row r="46" spans="1:30" ht="12.75">
      <c r="A46" s="15" t="s">
        <v>1</v>
      </c>
      <c r="B46" s="15" t="s">
        <v>274</v>
      </c>
      <c r="C46" s="15" t="s">
        <v>8</v>
      </c>
      <c r="D46" s="19">
        <v>4</v>
      </c>
      <c r="E46" s="18" t="s">
        <v>676</v>
      </c>
      <c r="F46" s="18" t="s">
        <v>759</v>
      </c>
      <c r="Q46" s="59">
        <v>1</v>
      </c>
      <c r="R46" s="1">
        <v>0.5</v>
      </c>
      <c r="S46" s="1">
        <v>1</v>
      </c>
      <c r="AA46" s="1">
        <f t="shared" si="12"/>
        <v>3</v>
      </c>
      <c r="AB46" s="1">
        <f>AA46*3</f>
        <v>9</v>
      </c>
      <c r="AC46" s="13">
        <f t="shared" si="14"/>
        <v>2.5</v>
      </c>
      <c r="AD46" s="14">
        <f t="shared" si="15"/>
        <v>27.77777777777778</v>
      </c>
    </row>
    <row r="47" spans="1:30" ht="12.75">
      <c r="A47" s="15" t="s">
        <v>1</v>
      </c>
      <c r="B47" s="15" t="s">
        <v>274</v>
      </c>
      <c r="C47" s="15" t="s">
        <v>8</v>
      </c>
      <c r="D47" s="19">
        <v>4</v>
      </c>
      <c r="E47" s="18" t="s">
        <v>188</v>
      </c>
      <c r="F47" s="18" t="s">
        <v>824</v>
      </c>
      <c r="T47" s="1">
        <v>0</v>
      </c>
      <c r="AA47" s="1">
        <f t="shared" si="12"/>
        <v>1</v>
      </c>
      <c r="AB47" s="1">
        <f>AA47*3</f>
        <v>3</v>
      </c>
      <c r="AC47" s="13">
        <f t="shared" si="14"/>
        <v>0</v>
      </c>
      <c r="AD47" s="14">
        <f t="shared" si="15"/>
        <v>0</v>
      </c>
    </row>
    <row r="48" spans="4:30" ht="12.75">
      <c r="D48" s="19"/>
      <c r="AA48" s="1">
        <f>SUM(AA42:AA47)</f>
        <v>42</v>
      </c>
      <c r="AB48" s="1">
        <f>AA48*3</f>
        <v>126</v>
      </c>
      <c r="AD48" s="14"/>
    </row>
    <row r="49" spans="1:30" ht="12.75">
      <c r="A49" s="15" t="s">
        <v>1</v>
      </c>
      <c r="B49" s="15" t="s">
        <v>274</v>
      </c>
      <c r="C49" s="15" t="s">
        <v>65</v>
      </c>
      <c r="D49" s="19">
        <v>6</v>
      </c>
      <c r="E49" s="18" t="s">
        <v>113</v>
      </c>
      <c r="F49" s="18" t="s">
        <v>341</v>
      </c>
      <c r="H49" s="1">
        <v>0</v>
      </c>
      <c r="J49" s="1">
        <v>2</v>
      </c>
      <c r="K49" s="37"/>
      <c r="O49" s="65"/>
      <c r="AA49" s="1">
        <f aca="true" t="shared" si="16" ref="AA49:AA54">COUNT(H49:Z49)</f>
        <v>2</v>
      </c>
      <c r="AB49" s="1">
        <f t="shared" si="13"/>
        <v>6</v>
      </c>
      <c r="AC49" s="13">
        <f aca="true" t="shared" si="17" ref="AC49:AC54">SUM(H49:Z49)</f>
        <v>2</v>
      </c>
      <c r="AD49" s="14">
        <f aca="true" t="shared" si="18" ref="AD49:AD54">100*AC49/AB49</f>
        <v>33.333333333333336</v>
      </c>
    </row>
    <row r="50" spans="1:30" ht="12.75">
      <c r="A50" s="15" t="s">
        <v>1</v>
      </c>
      <c r="B50" s="15" t="s">
        <v>274</v>
      </c>
      <c r="C50" s="15" t="s">
        <v>65</v>
      </c>
      <c r="D50" s="19">
        <v>6</v>
      </c>
      <c r="E50" s="18" t="s">
        <v>684</v>
      </c>
      <c r="F50" s="18" t="s">
        <v>685</v>
      </c>
      <c r="H50" s="1">
        <v>1</v>
      </c>
      <c r="I50" s="1">
        <v>2.5</v>
      </c>
      <c r="K50" s="37"/>
      <c r="L50" s="1">
        <v>1</v>
      </c>
      <c r="M50" s="1">
        <v>2</v>
      </c>
      <c r="N50" s="1">
        <v>1</v>
      </c>
      <c r="O50" s="65"/>
      <c r="P50" s="1">
        <v>2</v>
      </c>
      <c r="R50" s="1">
        <v>2</v>
      </c>
      <c r="S50" s="1">
        <v>1</v>
      </c>
      <c r="AA50" s="1">
        <f t="shared" si="16"/>
        <v>8</v>
      </c>
      <c r="AB50" s="1">
        <f t="shared" si="13"/>
        <v>24</v>
      </c>
      <c r="AC50" s="13">
        <f t="shared" si="17"/>
        <v>12.5</v>
      </c>
      <c r="AD50" s="14">
        <f t="shared" si="18"/>
        <v>52.083333333333336</v>
      </c>
    </row>
    <row r="51" spans="1:30" ht="12.75">
      <c r="A51" s="15" t="s">
        <v>1</v>
      </c>
      <c r="B51" s="15" t="s">
        <v>274</v>
      </c>
      <c r="C51" s="15" t="s">
        <v>65</v>
      </c>
      <c r="D51" s="19">
        <v>6</v>
      </c>
      <c r="E51" s="18" t="s">
        <v>70</v>
      </c>
      <c r="F51" s="18" t="s">
        <v>191</v>
      </c>
      <c r="H51" s="1">
        <v>0</v>
      </c>
      <c r="I51" s="1">
        <v>0</v>
      </c>
      <c r="J51" s="1">
        <v>1</v>
      </c>
      <c r="K51" s="37"/>
      <c r="L51" s="1">
        <v>0</v>
      </c>
      <c r="M51" s="1">
        <v>0</v>
      </c>
      <c r="N51" s="1">
        <v>0</v>
      </c>
      <c r="O51" s="65"/>
      <c r="P51" s="1">
        <v>0</v>
      </c>
      <c r="Q51" s="1">
        <v>0.5</v>
      </c>
      <c r="R51" s="1">
        <v>0.5</v>
      </c>
      <c r="S51" s="1">
        <v>0</v>
      </c>
      <c r="AA51" s="1">
        <f t="shared" si="16"/>
        <v>10</v>
      </c>
      <c r="AB51" s="1">
        <f t="shared" si="13"/>
        <v>30</v>
      </c>
      <c r="AC51" s="13">
        <f t="shared" si="17"/>
        <v>2</v>
      </c>
      <c r="AD51" s="14">
        <f t="shared" si="18"/>
        <v>6.666666666666667</v>
      </c>
    </row>
    <row r="52" spans="1:30" ht="12.75">
      <c r="A52" s="15" t="s">
        <v>1</v>
      </c>
      <c r="B52" s="15" t="s">
        <v>274</v>
      </c>
      <c r="C52" s="15" t="s">
        <v>65</v>
      </c>
      <c r="D52" s="19">
        <v>6</v>
      </c>
      <c r="E52" s="18" t="s">
        <v>126</v>
      </c>
      <c r="F52" s="18" t="s">
        <v>704</v>
      </c>
      <c r="I52" s="1">
        <v>0</v>
      </c>
      <c r="K52" s="37"/>
      <c r="O52" s="65"/>
      <c r="AA52" s="1">
        <f t="shared" si="16"/>
        <v>1</v>
      </c>
      <c r="AB52" s="1">
        <f>AA52*3</f>
        <v>3</v>
      </c>
      <c r="AC52" s="13">
        <f t="shared" si="17"/>
        <v>0</v>
      </c>
      <c r="AD52" s="14">
        <f t="shared" si="18"/>
        <v>0</v>
      </c>
    </row>
    <row r="53" spans="1:30" ht="12.75">
      <c r="A53" s="15" t="s">
        <v>1</v>
      </c>
      <c r="B53" s="15" t="s">
        <v>274</v>
      </c>
      <c r="C53" s="15" t="s">
        <v>65</v>
      </c>
      <c r="D53" s="19">
        <v>6</v>
      </c>
      <c r="E53" s="18" t="s">
        <v>32</v>
      </c>
      <c r="F53" s="18" t="s">
        <v>342</v>
      </c>
      <c r="J53" s="1">
        <v>1.5</v>
      </c>
      <c r="K53" s="37"/>
      <c r="O53" s="65"/>
      <c r="AA53" s="1">
        <f t="shared" si="16"/>
        <v>1</v>
      </c>
      <c r="AB53" s="1">
        <f>AA53*3</f>
        <v>3</v>
      </c>
      <c r="AC53" s="13">
        <f t="shared" si="17"/>
        <v>1.5</v>
      </c>
      <c r="AD53" s="14">
        <f t="shared" si="18"/>
        <v>50</v>
      </c>
    </row>
    <row r="54" spans="1:30" ht="12.75">
      <c r="A54" s="15" t="s">
        <v>1</v>
      </c>
      <c r="B54" s="15" t="s">
        <v>274</v>
      </c>
      <c r="C54" s="15" t="s">
        <v>65</v>
      </c>
      <c r="D54" s="19">
        <v>6</v>
      </c>
      <c r="E54" s="18" t="s">
        <v>676</v>
      </c>
      <c r="F54" s="18" t="s">
        <v>759</v>
      </c>
      <c r="L54" s="1">
        <v>0</v>
      </c>
      <c r="M54" s="1">
        <v>2</v>
      </c>
      <c r="N54" s="1">
        <v>0</v>
      </c>
      <c r="O54" s="65"/>
      <c r="P54" s="1">
        <v>1.5</v>
      </c>
      <c r="Q54" s="1">
        <v>2.5</v>
      </c>
      <c r="R54" s="1">
        <v>1</v>
      </c>
      <c r="AA54" s="1">
        <f t="shared" si="16"/>
        <v>6</v>
      </c>
      <c r="AB54" s="1">
        <f>AA54*3</f>
        <v>18</v>
      </c>
      <c r="AC54" s="13">
        <f t="shared" si="17"/>
        <v>7</v>
      </c>
      <c r="AD54" s="14">
        <f t="shared" si="18"/>
        <v>38.888888888888886</v>
      </c>
    </row>
    <row r="55" spans="1:30" ht="12.75">
      <c r="A55" s="15" t="s">
        <v>1</v>
      </c>
      <c r="B55" s="15" t="s">
        <v>274</v>
      </c>
      <c r="C55" s="15" t="s">
        <v>65</v>
      </c>
      <c r="D55" s="19">
        <v>6</v>
      </c>
      <c r="E55" s="18" t="s">
        <v>188</v>
      </c>
      <c r="F55" s="18" t="s">
        <v>824</v>
      </c>
      <c r="O55" s="65"/>
      <c r="Q55" s="1">
        <v>0.5</v>
      </c>
      <c r="S55" s="1">
        <v>2.5</v>
      </c>
      <c r="AA55" s="1">
        <f>COUNT(H55:Z55)</f>
        <v>2</v>
      </c>
      <c r="AB55" s="1">
        <f>AA55*3</f>
        <v>6</v>
      </c>
      <c r="AC55" s="13">
        <f>SUM(H55:Z55)</f>
        <v>3</v>
      </c>
      <c r="AD55" s="14">
        <f>100*AC55/AB55</f>
        <v>50</v>
      </c>
    </row>
    <row r="56" spans="27:28" ht="12.75">
      <c r="AA56" s="1">
        <f>SUM(AA49:AA55)</f>
        <v>30</v>
      </c>
      <c r="AB56" s="1">
        <f>AA56*3</f>
        <v>90</v>
      </c>
    </row>
  </sheetData>
  <sheetProtection/>
  <printOptions gridLines="1" horizontalCentered="1" verticalCentered="1"/>
  <pageMargins left="0" right="0" top="0" bottom="0" header="0.5118110236220472" footer="0.5118110236220472"/>
  <pageSetup fitToHeight="1" fitToWidth="1" orientation="portrait" paperSize="9" r:id="rId1"/>
  <rowBreaks count="1" manualBreakCount="1">
    <brk id="3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35">
      <selection activeCell="G51" sqref="G51"/>
    </sheetView>
  </sheetViews>
  <sheetFormatPr defaultColWidth="8.8515625" defaultRowHeight="12.75"/>
  <cols>
    <col min="1" max="1" width="6.00390625" style="15" customWidth="1"/>
    <col min="2" max="2" width="12.421875" style="15" customWidth="1"/>
    <col min="3" max="3" width="6.7109375" style="15" customWidth="1"/>
    <col min="4" max="4" width="4.7109375" style="15" customWidth="1"/>
    <col min="5" max="5" width="8.8515625" style="1" customWidth="1"/>
    <col min="6" max="6" width="12.140625" style="1" customWidth="1"/>
    <col min="7" max="7" width="10.421875" style="15" customWidth="1"/>
    <col min="8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F1" s="6"/>
      <c r="G1" s="29"/>
      <c r="AC1" s="7"/>
    </row>
    <row r="2" ht="12.75">
      <c r="A2" s="18"/>
    </row>
    <row r="3" spans="1:30" s="8" customFormat="1" ht="15.75">
      <c r="A3" s="17" t="s">
        <v>425</v>
      </c>
      <c r="B3" s="11"/>
      <c r="C3" s="12"/>
      <c r="D3" s="12"/>
      <c r="G3" s="12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 t="s">
        <v>322</v>
      </c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O7" s="1" t="s">
        <v>498</v>
      </c>
      <c r="R7" s="1" t="s">
        <v>589</v>
      </c>
      <c r="AA7" s="3" t="s">
        <v>179</v>
      </c>
      <c r="AB7" s="3" t="s">
        <v>179</v>
      </c>
      <c r="AC7" s="4" t="s">
        <v>180</v>
      </c>
    </row>
    <row r="8" spans="7:29" ht="12.75">
      <c r="G8" s="25" t="s">
        <v>644</v>
      </c>
      <c r="AA8" s="3"/>
      <c r="AB8" s="3"/>
      <c r="AC8" s="4"/>
    </row>
    <row r="9" spans="27:29" ht="12.75">
      <c r="AA9" s="3"/>
      <c r="AB9" s="3"/>
      <c r="AC9" s="4"/>
    </row>
    <row r="10" spans="1:30" ht="12.75">
      <c r="A10" s="15" t="s">
        <v>0</v>
      </c>
      <c r="B10" s="15" t="s">
        <v>426</v>
      </c>
      <c r="C10" s="19" t="s">
        <v>10</v>
      </c>
      <c r="D10" s="19">
        <v>3</v>
      </c>
      <c r="E10" s="1" t="s">
        <v>73</v>
      </c>
      <c r="F10" s="1" t="s">
        <v>444</v>
      </c>
      <c r="G10" s="15">
        <v>1</v>
      </c>
      <c r="H10">
        <v>1.5</v>
      </c>
      <c r="I10"/>
      <c r="J10">
        <v>1</v>
      </c>
      <c r="K10">
        <v>1</v>
      </c>
      <c r="L10">
        <v>1.5</v>
      </c>
      <c r="M10">
        <v>1.5</v>
      </c>
      <c r="N10">
        <v>0.5</v>
      </c>
      <c r="O10">
        <v>3</v>
      </c>
      <c r="P10">
        <v>1.5</v>
      </c>
      <c r="Q10">
        <v>2.5</v>
      </c>
      <c r="R10">
        <v>0.5</v>
      </c>
      <c r="S10">
        <v>2.5</v>
      </c>
      <c r="T10"/>
      <c r="U10">
        <v>1.5</v>
      </c>
      <c r="V10"/>
      <c r="W10"/>
      <c r="X10"/>
      <c r="Y10"/>
      <c r="AA10" s="1">
        <f aca="true" t="shared" si="0" ref="AA10:AA15">COUNT(H10:Y10)</f>
        <v>12</v>
      </c>
      <c r="AB10" s="1">
        <f aca="true" t="shared" si="1" ref="AB10:AB20">AA10*3</f>
        <v>36</v>
      </c>
      <c r="AC10" s="13">
        <f aca="true" t="shared" si="2" ref="AC10:AC15">SUM(H10:Y10)</f>
        <v>18.5</v>
      </c>
      <c r="AD10" s="14">
        <f aca="true" t="shared" si="3" ref="AD10:AD15">100*AC10/AB10</f>
        <v>51.388888888888886</v>
      </c>
    </row>
    <row r="11" spans="1:30" ht="12.75">
      <c r="A11" s="15" t="s">
        <v>0</v>
      </c>
      <c r="B11" s="15" t="s">
        <v>426</v>
      </c>
      <c r="C11" s="19" t="s">
        <v>10</v>
      </c>
      <c r="D11" s="19">
        <v>3</v>
      </c>
      <c r="E11" s="1" t="s">
        <v>190</v>
      </c>
      <c r="F11" s="1" t="s">
        <v>427</v>
      </c>
      <c r="G11" s="15">
        <v>1</v>
      </c>
      <c r="H11">
        <v>1</v>
      </c>
      <c r="I11">
        <v>2.5</v>
      </c>
      <c r="J11">
        <v>0</v>
      </c>
      <c r="K11">
        <v>1</v>
      </c>
      <c r="L11">
        <v>1.5</v>
      </c>
      <c r="M11">
        <v>2</v>
      </c>
      <c r="N11">
        <v>0</v>
      </c>
      <c r="O11">
        <v>3</v>
      </c>
      <c r="P11">
        <v>1</v>
      </c>
      <c r="Q11">
        <v>1</v>
      </c>
      <c r="R11">
        <v>0</v>
      </c>
      <c r="S11">
        <v>1.5</v>
      </c>
      <c r="T11"/>
      <c r="U11"/>
      <c r="V11"/>
      <c r="W11"/>
      <c r="X11"/>
      <c r="Y11"/>
      <c r="AA11" s="1">
        <f t="shared" si="0"/>
        <v>12</v>
      </c>
      <c r="AB11" s="1">
        <f t="shared" si="1"/>
        <v>36</v>
      </c>
      <c r="AC11" s="13">
        <f t="shared" si="2"/>
        <v>14.5</v>
      </c>
      <c r="AD11" s="14">
        <f t="shared" si="3"/>
        <v>40.27777777777778</v>
      </c>
    </row>
    <row r="12" spans="1:30" ht="12.75">
      <c r="A12" s="15" t="s">
        <v>0</v>
      </c>
      <c r="B12" s="15" t="s">
        <v>426</v>
      </c>
      <c r="C12" s="19" t="s">
        <v>10</v>
      </c>
      <c r="D12" s="19">
        <v>3</v>
      </c>
      <c r="E12" s="1" t="s">
        <v>470</v>
      </c>
      <c r="F12" s="1" t="s">
        <v>471</v>
      </c>
      <c r="G12" s="15">
        <v>1</v>
      </c>
      <c r="H12">
        <v>1.5</v>
      </c>
      <c r="I12">
        <v>1</v>
      </c>
      <c r="J12"/>
      <c r="K12"/>
      <c r="L12"/>
      <c r="M12"/>
      <c r="N12">
        <v>0</v>
      </c>
      <c r="O12">
        <v>2</v>
      </c>
      <c r="P12"/>
      <c r="Q12">
        <v>2.5</v>
      </c>
      <c r="R12">
        <v>0</v>
      </c>
      <c r="S12">
        <v>0</v>
      </c>
      <c r="T12"/>
      <c r="U12">
        <v>1</v>
      </c>
      <c r="V12"/>
      <c r="W12"/>
      <c r="X12"/>
      <c r="Y12"/>
      <c r="AA12" s="1">
        <f t="shared" si="0"/>
        <v>8</v>
      </c>
      <c r="AB12" s="1">
        <f t="shared" si="1"/>
        <v>24</v>
      </c>
      <c r="AC12" s="13">
        <f t="shared" si="2"/>
        <v>8</v>
      </c>
      <c r="AD12" s="14">
        <f t="shared" si="3"/>
        <v>33.333333333333336</v>
      </c>
    </row>
    <row r="13" spans="1:30" ht="12.75">
      <c r="A13" s="15" t="s">
        <v>0</v>
      </c>
      <c r="B13" s="15" t="s">
        <v>426</v>
      </c>
      <c r="C13" s="19" t="s">
        <v>10</v>
      </c>
      <c r="D13" s="19">
        <v>3</v>
      </c>
      <c r="E13" s="1" t="s">
        <v>105</v>
      </c>
      <c r="F13" s="1" t="s">
        <v>506</v>
      </c>
      <c r="G13" s="15" t="s">
        <v>8</v>
      </c>
      <c r="H13"/>
      <c r="I13"/>
      <c r="J13"/>
      <c r="K13"/>
      <c r="L13"/>
      <c r="M13"/>
      <c r="N13"/>
      <c r="O13"/>
      <c r="P13"/>
      <c r="Q13"/>
      <c r="R13"/>
      <c r="S13"/>
      <c r="T13">
        <v>2</v>
      </c>
      <c r="U13"/>
      <c r="V13"/>
      <c r="W13"/>
      <c r="X13"/>
      <c r="Y13"/>
      <c r="AA13" s="1">
        <f t="shared" si="0"/>
        <v>1</v>
      </c>
      <c r="AB13" s="1">
        <f t="shared" si="1"/>
        <v>3</v>
      </c>
      <c r="AC13" s="13">
        <f t="shared" si="2"/>
        <v>2</v>
      </c>
      <c r="AD13" s="14">
        <f t="shared" si="3"/>
        <v>66.66666666666667</v>
      </c>
    </row>
    <row r="14" spans="1:30" ht="12.75">
      <c r="A14" s="15" t="s">
        <v>0</v>
      </c>
      <c r="B14" s="15" t="s">
        <v>426</v>
      </c>
      <c r="C14" s="19" t="s">
        <v>10</v>
      </c>
      <c r="D14" s="19">
        <v>3</v>
      </c>
      <c r="E14" s="1" t="s">
        <v>76</v>
      </c>
      <c r="F14" s="1" t="s">
        <v>392</v>
      </c>
      <c r="G14" s="15" t="s">
        <v>8</v>
      </c>
      <c r="H14"/>
      <c r="I14"/>
      <c r="J14">
        <v>0</v>
      </c>
      <c r="K14"/>
      <c r="L14"/>
      <c r="M14">
        <v>1.5</v>
      </c>
      <c r="N14"/>
      <c r="O14"/>
      <c r="P14"/>
      <c r="Q14"/>
      <c r="R14"/>
      <c r="S14"/>
      <c r="T14">
        <v>3</v>
      </c>
      <c r="U14"/>
      <c r="V14"/>
      <c r="W14"/>
      <c r="X14"/>
      <c r="Y14"/>
      <c r="AA14" s="1">
        <f t="shared" si="0"/>
        <v>3</v>
      </c>
      <c r="AB14" s="1">
        <f t="shared" si="1"/>
        <v>9</v>
      </c>
      <c r="AC14" s="13">
        <f t="shared" si="2"/>
        <v>4.5</v>
      </c>
      <c r="AD14" s="14">
        <f t="shared" si="3"/>
        <v>50</v>
      </c>
    </row>
    <row r="15" spans="1:30" ht="12.75">
      <c r="A15" s="15" t="s">
        <v>0</v>
      </c>
      <c r="B15" s="15" t="s">
        <v>426</v>
      </c>
      <c r="C15" s="19" t="s">
        <v>10</v>
      </c>
      <c r="D15" s="19">
        <v>3</v>
      </c>
      <c r="E15" s="1" t="s">
        <v>456</v>
      </c>
      <c r="F15" s="1" t="s">
        <v>457</v>
      </c>
      <c r="H15"/>
      <c r="I15"/>
      <c r="J15"/>
      <c r="K15"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A15" s="1">
        <f t="shared" si="0"/>
        <v>1</v>
      </c>
      <c r="AB15" s="1">
        <f t="shared" si="1"/>
        <v>3</v>
      </c>
      <c r="AC15" s="13">
        <f t="shared" si="2"/>
        <v>0</v>
      </c>
      <c r="AD15" s="14">
        <f t="shared" si="3"/>
        <v>0</v>
      </c>
    </row>
    <row r="16" spans="1:30" ht="12.75">
      <c r="A16" s="15" t="s">
        <v>0</v>
      </c>
      <c r="B16" s="15" t="s">
        <v>426</v>
      </c>
      <c r="C16" s="19" t="s">
        <v>10</v>
      </c>
      <c r="D16" s="19">
        <v>3</v>
      </c>
      <c r="E16" s="1" t="s">
        <v>50</v>
      </c>
      <c r="F16" s="1" t="s">
        <v>697</v>
      </c>
      <c r="H16"/>
      <c r="I16">
        <v>0.5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A16" s="1">
        <f>COUNT(H16:Y16)</f>
        <v>1</v>
      </c>
      <c r="AB16" s="1">
        <f t="shared" si="1"/>
        <v>3</v>
      </c>
      <c r="AC16" s="13">
        <f>SUM(H16:Y16)</f>
        <v>0.5</v>
      </c>
      <c r="AD16" s="14">
        <f>100*AC16/AB16</f>
        <v>16.666666666666668</v>
      </c>
    </row>
    <row r="17" spans="1:30" ht="12.75">
      <c r="A17" s="15" t="s">
        <v>0</v>
      </c>
      <c r="B17" s="15" t="s">
        <v>426</v>
      </c>
      <c r="C17" s="19" t="s">
        <v>10</v>
      </c>
      <c r="D17" s="19">
        <v>3</v>
      </c>
      <c r="E17" s="1" t="s">
        <v>665</v>
      </c>
      <c r="F17" s="1" t="s">
        <v>773</v>
      </c>
      <c r="H17"/>
      <c r="I17"/>
      <c r="J17"/>
      <c r="K17"/>
      <c r="L17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AA17" s="1">
        <f>COUNT(H17:Y17)</f>
        <v>1</v>
      </c>
      <c r="AB17" s="1">
        <f t="shared" si="1"/>
        <v>3</v>
      </c>
      <c r="AC17" s="13">
        <f>SUM(H17:Y17)</f>
        <v>0</v>
      </c>
      <c r="AD17" s="14">
        <f>100*AC17/AB17</f>
        <v>0</v>
      </c>
    </row>
    <row r="18" spans="1:30" ht="12.75">
      <c r="A18" s="15" t="s">
        <v>0</v>
      </c>
      <c r="B18" s="15" t="s">
        <v>426</v>
      </c>
      <c r="C18" s="19" t="s">
        <v>10</v>
      </c>
      <c r="D18" s="19">
        <v>3</v>
      </c>
      <c r="E18" s="1" t="s">
        <v>594</v>
      </c>
      <c r="F18" s="1" t="s">
        <v>457</v>
      </c>
      <c r="H18"/>
      <c r="I18"/>
      <c r="J18"/>
      <c r="K18"/>
      <c r="L18"/>
      <c r="M18"/>
      <c r="N18"/>
      <c r="O18"/>
      <c r="P18">
        <v>0</v>
      </c>
      <c r="Q18"/>
      <c r="R18"/>
      <c r="S18"/>
      <c r="T18"/>
      <c r="U18">
        <v>0</v>
      </c>
      <c r="V18"/>
      <c r="W18"/>
      <c r="X18"/>
      <c r="Y18"/>
      <c r="AA18" s="1">
        <f>COUNT(H18:Y18)</f>
        <v>2</v>
      </c>
      <c r="AB18" s="1">
        <f t="shared" si="1"/>
        <v>6</v>
      </c>
      <c r="AC18" s="13">
        <f>SUM(H18:Y18)</f>
        <v>0</v>
      </c>
      <c r="AD18" s="14">
        <f>100*AC18/AB18</f>
        <v>0</v>
      </c>
    </row>
    <row r="19" spans="1:30" ht="12.75">
      <c r="A19" s="15" t="s">
        <v>0</v>
      </c>
      <c r="B19" s="15" t="s">
        <v>426</v>
      </c>
      <c r="C19" s="19" t="s">
        <v>10</v>
      </c>
      <c r="D19" s="19">
        <v>3</v>
      </c>
      <c r="E19" s="1" t="s">
        <v>520</v>
      </c>
      <c r="F19" s="1" t="s">
        <v>521</v>
      </c>
      <c r="H19"/>
      <c r="I19"/>
      <c r="J19"/>
      <c r="K19"/>
      <c r="L19"/>
      <c r="M19"/>
      <c r="N19"/>
      <c r="O19"/>
      <c r="P19"/>
      <c r="Q19"/>
      <c r="R19"/>
      <c r="S19"/>
      <c r="T19">
        <v>2</v>
      </c>
      <c r="U19"/>
      <c r="V19"/>
      <c r="W19"/>
      <c r="X19"/>
      <c r="Y19"/>
      <c r="AA19" s="1">
        <f>COUNT(H19:Y19)</f>
        <v>1</v>
      </c>
      <c r="AB19" s="1">
        <f t="shared" si="1"/>
        <v>3</v>
      </c>
      <c r="AC19" s="13">
        <f>SUM(H19:Y19)</f>
        <v>2</v>
      </c>
      <c r="AD19" s="14">
        <f>100*AC19/AB19</f>
        <v>66.66666666666667</v>
      </c>
    </row>
    <row r="20" spans="3:30" ht="12.75">
      <c r="C20" s="19"/>
      <c r="D20" s="1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AA20" s="1">
        <f>SUM(AA10:AA19)</f>
        <v>42</v>
      </c>
      <c r="AB20" s="1">
        <f t="shared" si="1"/>
        <v>126</v>
      </c>
      <c r="AD20" s="14"/>
    </row>
    <row r="21" spans="1:30" ht="12.75">
      <c r="A21" s="15" t="s">
        <v>0</v>
      </c>
      <c r="B21" s="15" t="s">
        <v>426</v>
      </c>
      <c r="C21" s="19" t="s">
        <v>8</v>
      </c>
      <c r="D21" s="19">
        <v>6</v>
      </c>
      <c r="E21" s="1" t="s">
        <v>105</v>
      </c>
      <c r="F21" s="1" t="s">
        <v>506</v>
      </c>
      <c r="G21" s="15" t="s">
        <v>8</v>
      </c>
      <c r="H21">
        <v>2.5</v>
      </c>
      <c r="I21">
        <v>1</v>
      </c>
      <c r="J21"/>
      <c r="K21">
        <v>1.5</v>
      </c>
      <c r="L21"/>
      <c r="M21">
        <v>0.5</v>
      </c>
      <c r="N21">
        <v>2.5</v>
      </c>
      <c r="O21">
        <v>3</v>
      </c>
      <c r="P21">
        <v>0</v>
      </c>
      <c r="Q21"/>
      <c r="R21"/>
      <c r="S21"/>
      <c r="T21"/>
      <c r="U21"/>
      <c r="V21"/>
      <c r="W21"/>
      <c r="X21"/>
      <c r="Y21"/>
      <c r="AA21" s="1">
        <f>COUNT(H21:Y21)</f>
        <v>7</v>
      </c>
      <c r="AB21" s="1">
        <f>AA21*3</f>
        <v>21</v>
      </c>
      <c r="AC21" s="13">
        <f>SUM(H21:Y21)</f>
        <v>11</v>
      </c>
      <c r="AD21" s="14">
        <f aca="true" t="shared" si="4" ref="AD21:AD26">100*AC21/AB21</f>
        <v>52.38095238095238</v>
      </c>
    </row>
    <row r="22" spans="1:30" ht="12.75">
      <c r="A22" s="15" t="s">
        <v>0</v>
      </c>
      <c r="B22" s="15" t="s">
        <v>426</v>
      </c>
      <c r="C22" s="19" t="s">
        <v>8</v>
      </c>
      <c r="D22" s="19">
        <v>6</v>
      </c>
      <c r="E22" s="1" t="s">
        <v>76</v>
      </c>
      <c r="F22" s="1" t="s">
        <v>392</v>
      </c>
      <c r="G22" s="15" t="s">
        <v>8</v>
      </c>
      <c r="H22">
        <v>3</v>
      </c>
      <c r="I22">
        <v>3</v>
      </c>
      <c r="J22">
        <v>1.5</v>
      </c>
      <c r="K22">
        <v>2</v>
      </c>
      <c r="L22">
        <v>1</v>
      </c>
      <c r="M22">
        <v>1.5</v>
      </c>
      <c r="N22">
        <v>0</v>
      </c>
      <c r="O22">
        <v>2.5</v>
      </c>
      <c r="P22">
        <v>2.5</v>
      </c>
      <c r="Q22">
        <v>1.5</v>
      </c>
      <c r="R22">
        <v>1.5</v>
      </c>
      <c r="S22"/>
      <c r="T22"/>
      <c r="U22"/>
      <c r="V22"/>
      <c r="W22"/>
      <c r="X22"/>
      <c r="Y22"/>
      <c r="AA22" s="1">
        <f>COUNT(H22:Y22)</f>
        <v>11</v>
      </c>
      <c r="AB22" s="1">
        <f>AA22*3</f>
        <v>33</v>
      </c>
      <c r="AC22" s="13">
        <f>SUM(H22:Y22)</f>
        <v>20</v>
      </c>
      <c r="AD22" s="14">
        <f t="shared" si="4"/>
        <v>60.60606060606061</v>
      </c>
    </row>
    <row r="23" spans="1:30" ht="12.75">
      <c r="A23" s="15" t="s">
        <v>0</v>
      </c>
      <c r="B23" s="15" t="s">
        <v>426</v>
      </c>
      <c r="C23" s="19" t="s">
        <v>8</v>
      </c>
      <c r="D23" s="19">
        <v>6</v>
      </c>
      <c r="E23" s="1" t="s">
        <v>76</v>
      </c>
      <c r="F23" s="1" t="s">
        <v>34</v>
      </c>
      <c r="G23" s="15" t="s">
        <v>8</v>
      </c>
      <c r="H23">
        <v>0</v>
      </c>
      <c r="I23"/>
      <c r="J23">
        <v>1.5</v>
      </c>
      <c r="K23">
        <v>1.5</v>
      </c>
      <c r="L23">
        <v>1</v>
      </c>
      <c r="M23">
        <v>2.5</v>
      </c>
      <c r="N23">
        <v>0</v>
      </c>
      <c r="O23">
        <v>1</v>
      </c>
      <c r="P23"/>
      <c r="Q23"/>
      <c r="R23">
        <v>3</v>
      </c>
      <c r="S23"/>
      <c r="T23"/>
      <c r="U23"/>
      <c r="V23"/>
      <c r="W23"/>
      <c r="X23"/>
      <c r="Y23"/>
      <c r="AA23" s="1">
        <f>COUNT(H23:Y23)</f>
        <v>8</v>
      </c>
      <c r="AB23" s="1">
        <f>AA23*3</f>
        <v>24</v>
      </c>
      <c r="AC23" s="13">
        <f>SUM(H23:Y23)</f>
        <v>10.5</v>
      </c>
      <c r="AD23" s="14">
        <f t="shared" si="4"/>
        <v>43.75</v>
      </c>
    </row>
    <row r="24" spans="1:30" ht="12.75">
      <c r="A24" s="15" t="s">
        <v>0</v>
      </c>
      <c r="B24" s="15" t="s">
        <v>426</v>
      </c>
      <c r="C24" s="19" t="s">
        <v>8</v>
      </c>
      <c r="D24" s="19">
        <v>6</v>
      </c>
      <c r="E24" s="1" t="s">
        <v>456</v>
      </c>
      <c r="F24" s="1" t="s">
        <v>457</v>
      </c>
      <c r="H24"/>
      <c r="I24">
        <v>0</v>
      </c>
      <c r="J24">
        <v>0.5</v>
      </c>
      <c r="K24"/>
      <c r="L24">
        <v>3</v>
      </c>
      <c r="M24"/>
      <c r="N24"/>
      <c r="O24"/>
      <c r="P24">
        <v>1</v>
      </c>
      <c r="Q24">
        <v>2.5</v>
      </c>
      <c r="R24">
        <v>2</v>
      </c>
      <c r="S24"/>
      <c r="T24"/>
      <c r="U24"/>
      <c r="V24"/>
      <c r="W24"/>
      <c r="X24"/>
      <c r="Y24"/>
      <c r="AA24" s="1">
        <f>COUNT(H24:Y24)</f>
        <v>6</v>
      </c>
      <c r="AB24" s="1">
        <f>AA24*3</f>
        <v>18</v>
      </c>
      <c r="AC24" s="13">
        <f>SUM(H24:Y24)</f>
        <v>9</v>
      </c>
      <c r="AD24" s="14">
        <f t="shared" si="4"/>
        <v>50</v>
      </c>
    </row>
    <row r="25" spans="1:30" ht="12.75">
      <c r="A25" s="15" t="s">
        <v>0</v>
      </c>
      <c r="B25" s="15" t="s">
        <v>426</v>
      </c>
      <c r="C25" s="19" t="s">
        <v>8</v>
      </c>
      <c r="D25" s="19">
        <v>6</v>
      </c>
      <c r="E25" s="1" t="s">
        <v>594</v>
      </c>
      <c r="F25" s="1" t="s">
        <v>457</v>
      </c>
      <c r="H25"/>
      <c r="I25"/>
      <c r="J25"/>
      <c r="K25"/>
      <c r="L25"/>
      <c r="M25"/>
      <c r="N25"/>
      <c r="O25"/>
      <c r="P25"/>
      <c r="Q25">
        <v>1.5</v>
      </c>
      <c r="R25"/>
      <c r="S25"/>
      <c r="T25"/>
      <c r="U25"/>
      <c r="V25"/>
      <c r="W25"/>
      <c r="X25"/>
      <c r="Y25"/>
      <c r="AA25" s="1">
        <f>COUNT(H25:Y25)</f>
        <v>1</v>
      </c>
      <c r="AB25" s="1">
        <f>AA25*3</f>
        <v>3</v>
      </c>
      <c r="AC25" s="13">
        <f>SUM(H25:Y25)</f>
        <v>1.5</v>
      </c>
      <c r="AD25" s="14">
        <f t="shared" si="4"/>
        <v>50</v>
      </c>
    </row>
    <row r="26" spans="3:30" ht="12.75">
      <c r="C26" s="19"/>
      <c r="D26" s="1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AA26" s="1">
        <f>SUM(AA21:AA25)</f>
        <v>33</v>
      </c>
      <c r="AB26" s="1">
        <f>SUM(AB21:AB24)</f>
        <v>96</v>
      </c>
      <c r="AC26" s="13">
        <f>SUM(AC21:AC24)</f>
        <v>50.5</v>
      </c>
      <c r="AD26" s="14">
        <f t="shared" si="4"/>
        <v>52.604166666666664</v>
      </c>
    </row>
    <row r="27" spans="3:30" ht="12.75">
      <c r="C27" s="19"/>
      <c r="D27" s="1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AD27" s="14"/>
    </row>
    <row r="28" spans="1:30" ht="12.75">
      <c r="A28" s="15" t="s">
        <v>1</v>
      </c>
      <c r="B28" s="15" t="s">
        <v>426</v>
      </c>
      <c r="C28" s="19" t="s">
        <v>10</v>
      </c>
      <c r="D28" s="19">
        <v>3</v>
      </c>
      <c r="E28" s="1" t="s">
        <v>17</v>
      </c>
      <c r="F28" s="1" t="s">
        <v>392</v>
      </c>
      <c r="G28" s="15">
        <v>1</v>
      </c>
      <c r="H28"/>
      <c r="I28"/>
      <c r="J28"/>
      <c r="K28"/>
      <c r="L28"/>
      <c r="M28"/>
      <c r="N28"/>
      <c r="O28"/>
      <c r="P28">
        <v>0</v>
      </c>
      <c r="Q28"/>
      <c r="R28"/>
      <c r="S28"/>
      <c r="T28"/>
      <c r="U28"/>
      <c r="V28"/>
      <c r="W28"/>
      <c r="X28"/>
      <c r="Y28"/>
      <c r="AA28" s="1">
        <f>COUNT(H28:Y28)</f>
        <v>1</v>
      </c>
      <c r="AB28" s="1">
        <f>AA28*3</f>
        <v>3</v>
      </c>
      <c r="AC28" s="13">
        <f>SUM(H28:Y28)</f>
        <v>0</v>
      </c>
      <c r="AD28" s="14">
        <f>100*AC28/AB28</f>
        <v>0</v>
      </c>
    </row>
    <row r="29" spans="1:30" ht="12.75">
      <c r="A29" s="15" t="s">
        <v>1</v>
      </c>
      <c r="B29" s="15" t="s">
        <v>426</v>
      </c>
      <c r="C29" s="19" t="s">
        <v>10</v>
      </c>
      <c r="D29" s="19">
        <v>3</v>
      </c>
      <c r="E29" s="1" t="s">
        <v>429</v>
      </c>
      <c r="F29" s="1" t="s">
        <v>428</v>
      </c>
      <c r="G29" s="15">
        <v>1</v>
      </c>
      <c r="H29">
        <v>1</v>
      </c>
      <c r="I29"/>
      <c r="J29">
        <v>1</v>
      </c>
      <c r="K29">
        <v>1</v>
      </c>
      <c r="L29">
        <v>1.5</v>
      </c>
      <c r="M29">
        <v>2</v>
      </c>
      <c r="N29">
        <v>0</v>
      </c>
      <c r="O29">
        <v>3</v>
      </c>
      <c r="P29"/>
      <c r="Q29"/>
      <c r="R29">
        <v>0</v>
      </c>
      <c r="S29">
        <v>1.5</v>
      </c>
      <c r="T29"/>
      <c r="U29"/>
      <c r="V29"/>
      <c r="W29"/>
      <c r="X29"/>
      <c r="Y29"/>
      <c r="AA29" s="1">
        <f>COUNT(H29:Y29)</f>
        <v>9</v>
      </c>
      <c r="AB29" s="1">
        <f>AA29*3</f>
        <v>27</v>
      </c>
      <c r="AC29" s="13">
        <f>SUM(H29:Y29)</f>
        <v>11</v>
      </c>
      <c r="AD29" s="14">
        <f>100*AC29/AB29</f>
        <v>40.74074074074074</v>
      </c>
    </row>
    <row r="30" spans="1:30" ht="12.75">
      <c r="A30" s="15" t="s">
        <v>1</v>
      </c>
      <c r="B30" s="15" t="s">
        <v>426</v>
      </c>
      <c r="C30" s="19" t="s">
        <v>10</v>
      </c>
      <c r="D30" s="19">
        <v>3</v>
      </c>
      <c r="E30" s="1" t="s">
        <v>220</v>
      </c>
      <c r="F30" s="1" t="s">
        <v>392</v>
      </c>
      <c r="H30"/>
      <c r="I30"/>
      <c r="J30"/>
      <c r="K30"/>
      <c r="L30"/>
      <c r="M30"/>
      <c r="N30"/>
      <c r="O30"/>
      <c r="P30"/>
      <c r="Q30"/>
      <c r="R30"/>
      <c r="S30"/>
      <c r="T30">
        <v>3</v>
      </c>
      <c r="U30"/>
      <c r="V30"/>
      <c r="W30"/>
      <c r="X30"/>
      <c r="Y30"/>
      <c r="AA30" s="1">
        <f>COUNT(H30:Y30)</f>
        <v>1</v>
      </c>
      <c r="AB30" s="1">
        <f>AA30*3</f>
        <v>3</v>
      </c>
      <c r="AC30" s="13">
        <f>SUM(H30:Y30)</f>
        <v>3</v>
      </c>
      <c r="AD30" s="14">
        <f>100*AC30/AB30</f>
        <v>100</v>
      </c>
    </row>
    <row r="31" spans="1:30" ht="12.75">
      <c r="A31" s="15" t="s">
        <v>1</v>
      </c>
      <c r="B31" s="15" t="s">
        <v>426</v>
      </c>
      <c r="C31" s="19" t="s">
        <v>10</v>
      </c>
      <c r="D31" s="19">
        <v>3</v>
      </c>
      <c r="E31" s="1" t="s">
        <v>100</v>
      </c>
      <c r="F31" s="1" t="s">
        <v>607</v>
      </c>
      <c r="H31">
        <v>1.5</v>
      </c>
      <c r="I31">
        <v>1</v>
      </c>
      <c r="J31"/>
      <c r="K31">
        <v>0</v>
      </c>
      <c r="L31"/>
      <c r="M31"/>
      <c r="N31">
        <v>0</v>
      </c>
      <c r="O31">
        <v>2</v>
      </c>
      <c r="P31"/>
      <c r="Q31">
        <v>2.5</v>
      </c>
      <c r="R31">
        <v>0</v>
      </c>
      <c r="S31"/>
      <c r="T31"/>
      <c r="U31">
        <v>1</v>
      </c>
      <c r="V31"/>
      <c r="W31"/>
      <c r="X31"/>
      <c r="Y31"/>
      <c r="AA31" s="1">
        <f>COUNT(H31:Y31)</f>
        <v>8</v>
      </c>
      <c r="AB31" s="1">
        <f>AA31*3</f>
        <v>24</v>
      </c>
      <c r="AC31" s="13">
        <f>SUM(H31:Y31)</f>
        <v>8</v>
      </c>
      <c r="AD31" s="14">
        <f>100*AC31/AB31</f>
        <v>33.333333333333336</v>
      </c>
    </row>
    <row r="32" spans="1:30" ht="12.75">
      <c r="A32" s="15" t="s">
        <v>1</v>
      </c>
      <c r="B32" s="15" t="s">
        <v>426</v>
      </c>
      <c r="C32" s="19" t="s">
        <v>10</v>
      </c>
      <c r="D32" s="19">
        <v>3</v>
      </c>
      <c r="E32" s="1" t="s">
        <v>438</v>
      </c>
      <c r="F32" s="1" t="s">
        <v>392</v>
      </c>
      <c r="H32"/>
      <c r="I32"/>
      <c r="J32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AA32" s="1">
        <f aca="true" t="shared" si="5" ref="AA32:AA38">COUNT(H32:Y32)</f>
        <v>1</v>
      </c>
      <c r="AB32" s="1">
        <f aca="true" t="shared" si="6" ref="AB32:AB39">AA32*3</f>
        <v>3</v>
      </c>
      <c r="AC32" s="13">
        <f aca="true" t="shared" si="7" ref="AC32:AC38">SUM(H32:Y32)</f>
        <v>0</v>
      </c>
      <c r="AD32" s="14">
        <f aca="true" t="shared" si="8" ref="AD32:AD38">100*AC32/AB32</f>
        <v>0</v>
      </c>
    </row>
    <row r="33" spans="1:30" ht="12.75">
      <c r="A33" s="15" t="s">
        <v>1</v>
      </c>
      <c r="B33" s="15" t="s">
        <v>426</v>
      </c>
      <c r="C33" s="19" t="s">
        <v>10</v>
      </c>
      <c r="D33" s="19">
        <v>3</v>
      </c>
      <c r="E33" s="1" t="s">
        <v>220</v>
      </c>
      <c r="F33" s="1" t="s">
        <v>506</v>
      </c>
      <c r="H33">
        <v>1.5</v>
      </c>
      <c r="I33">
        <v>0.5</v>
      </c>
      <c r="J33"/>
      <c r="K33">
        <v>1</v>
      </c>
      <c r="L33"/>
      <c r="M33">
        <v>1.5</v>
      </c>
      <c r="N33"/>
      <c r="O33">
        <v>3</v>
      </c>
      <c r="P33">
        <v>1.5</v>
      </c>
      <c r="Q33"/>
      <c r="R33">
        <v>0.5</v>
      </c>
      <c r="S33">
        <v>2.5</v>
      </c>
      <c r="T33">
        <v>2</v>
      </c>
      <c r="U33">
        <v>1.5</v>
      </c>
      <c r="V33"/>
      <c r="W33"/>
      <c r="X33"/>
      <c r="Y33"/>
      <c r="AA33" s="1">
        <f t="shared" si="5"/>
        <v>10</v>
      </c>
      <c r="AB33" s="1">
        <f t="shared" si="6"/>
        <v>30</v>
      </c>
      <c r="AC33" s="13">
        <f t="shared" si="7"/>
        <v>15.5</v>
      </c>
      <c r="AD33" s="14">
        <f t="shared" si="8"/>
        <v>51.666666666666664</v>
      </c>
    </row>
    <row r="34" spans="1:30" ht="12.75">
      <c r="A34" s="15" t="s">
        <v>1</v>
      </c>
      <c r="B34" s="15" t="s">
        <v>426</v>
      </c>
      <c r="C34" s="19" t="s">
        <v>10</v>
      </c>
      <c r="D34" s="19">
        <v>3</v>
      </c>
      <c r="E34" s="1" t="s">
        <v>698</v>
      </c>
      <c r="F34" s="1" t="s">
        <v>839</v>
      </c>
      <c r="H34"/>
      <c r="I34">
        <v>2.5</v>
      </c>
      <c r="J34"/>
      <c r="K34"/>
      <c r="L34"/>
      <c r="M34"/>
      <c r="N34"/>
      <c r="O34"/>
      <c r="P34"/>
      <c r="Q34"/>
      <c r="R34"/>
      <c r="S34"/>
      <c r="T34">
        <v>2</v>
      </c>
      <c r="U34"/>
      <c r="V34"/>
      <c r="W34"/>
      <c r="X34"/>
      <c r="Y34"/>
      <c r="AA34" s="1">
        <f t="shared" si="5"/>
        <v>2</v>
      </c>
      <c r="AB34" s="1">
        <f t="shared" si="6"/>
        <v>6</v>
      </c>
      <c r="AC34" s="13">
        <f t="shared" si="7"/>
        <v>4.5</v>
      </c>
      <c r="AD34" s="14">
        <f t="shared" si="8"/>
        <v>75</v>
      </c>
    </row>
    <row r="35" spans="1:30" ht="12.75">
      <c r="A35" s="15" t="s">
        <v>1</v>
      </c>
      <c r="B35" s="15" t="s">
        <v>426</v>
      </c>
      <c r="C35" s="19" t="s">
        <v>10</v>
      </c>
      <c r="D35" s="19">
        <v>3</v>
      </c>
      <c r="E35" s="1" t="s">
        <v>32</v>
      </c>
      <c r="F35" s="1" t="s">
        <v>546</v>
      </c>
      <c r="H35"/>
      <c r="I35"/>
      <c r="J35"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AA35" s="1">
        <f t="shared" si="5"/>
        <v>1</v>
      </c>
      <c r="AB35" s="1">
        <f t="shared" si="6"/>
        <v>3</v>
      </c>
      <c r="AC35" s="13">
        <f t="shared" si="7"/>
        <v>0</v>
      </c>
      <c r="AD35" s="14">
        <f t="shared" si="8"/>
        <v>0</v>
      </c>
    </row>
    <row r="36" spans="1:30" ht="12.75">
      <c r="A36" s="15" t="s">
        <v>1</v>
      </c>
      <c r="B36" s="15" t="s">
        <v>426</v>
      </c>
      <c r="C36" s="19" t="s">
        <v>10</v>
      </c>
      <c r="D36" s="19">
        <v>3</v>
      </c>
      <c r="E36" s="1" t="s">
        <v>755</v>
      </c>
      <c r="F36" s="1" t="s">
        <v>756</v>
      </c>
      <c r="H36"/>
      <c r="I36"/>
      <c r="J36"/>
      <c r="K36"/>
      <c r="L36">
        <v>1.5</v>
      </c>
      <c r="M36"/>
      <c r="N36"/>
      <c r="O36"/>
      <c r="P36"/>
      <c r="Q36">
        <v>2.5</v>
      </c>
      <c r="R36"/>
      <c r="S36"/>
      <c r="T36"/>
      <c r="U36"/>
      <c r="V36"/>
      <c r="W36"/>
      <c r="X36"/>
      <c r="Y36"/>
      <c r="AA36" s="1">
        <f t="shared" si="5"/>
        <v>2</v>
      </c>
      <c r="AB36" s="1">
        <f t="shared" si="6"/>
        <v>6</v>
      </c>
      <c r="AC36" s="13">
        <f t="shared" si="7"/>
        <v>4</v>
      </c>
      <c r="AD36" s="14">
        <f t="shared" si="8"/>
        <v>66.66666666666667</v>
      </c>
    </row>
    <row r="37" spans="1:30" ht="12.75">
      <c r="A37" s="15" t="s">
        <v>1</v>
      </c>
      <c r="B37" s="15" t="s">
        <v>426</v>
      </c>
      <c r="C37" s="19" t="s">
        <v>10</v>
      </c>
      <c r="D37" s="19">
        <v>3</v>
      </c>
      <c r="E37" s="1" t="s">
        <v>757</v>
      </c>
      <c r="F37" s="1" t="s">
        <v>756</v>
      </c>
      <c r="H37"/>
      <c r="I37"/>
      <c r="J37"/>
      <c r="K37"/>
      <c r="L37">
        <v>0</v>
      </c>
      <c r="M37"/>
      <c r="N37"/>
      <c r="O37"/>
      <c r="P37"/>
      <c r="Q37">
        <v>1</v>
      </c>
      <c r="R37"/>
      <c r="S37"/>
      <c r="T37"/>
      <c r="U37"/>
      <c r="V37"/>
      <c r="W37"/>
      <c r="X37"/>
      <c r="Y37"/>
      <c r="AA37" s="1">
        <f t="shared" si="5"/>
        <v>2</v>
      </c>
      <c r="AB37" s="1">
        <f t="shared" si="6"/>
        <v>6</v>
      </c>
      <c r="AC37" s="13">
        <f t="shared" si="7"/>
        <v>1</v>
      </c>
      <c r="AD37" s="14">
        <f t="shared" si="8"/>
        <v>16.666666666666668</v>
      </c>
    </row>
    <row r="38" spans="1:30" ht="12.75">
      <c r="A38" s="15" t="s">
        <v>1</v>
      </c>
      <c r="B38" s="15" t="s">
        <v>426</v>
      </c>
      <c r="C38" s="19" t="s">
        <v>10</v>
      </c>
      <c r="D38" s="19">
        <v>3</v>
      </c>
      <c r="E38" s="1" t="s">
        <v>17</v>
      </c>
      <c r="F38" s="1" t="s">
        <v>403</v>
      </c>
      <c r="H38"/>
      <c r="I38"/>
      <c r="J38"/>
      <c r="K38"/>
      <c r="L38"/>
      <c r="M38">
        <v>1.5</v>
      </c>
      <c r="N38">
        <v>0.5</v>
      </c>
      <c r="O38"/>
      <c r="P38">
        <v>1</v>
      </c>
      <c r="Q38"/>
      <c r="R38"/>
      <c r="S38">
        <v>0</v>
      </c>
      <c r="T38"/>
      <c r="U38">
        <v>0</v>
      </c>
      <c r="V38"/>
      <c r="W38"/>
      <c r="X38"/>
      <c r="Y38"/>
      <c r="AA38" s="1">
        <f t="shared" si="5"/>
        <v>5</v>
      </c>
      <c r="AB38" s="1">
        <f t="shared" si="6"/>
        <v>15</v>
      </c>
      <c r="AC38" s="13">
        <f t="shared" si="7"/>
        <v>3</v>
      </c>
      <c r="AD38" s="14">
        <f t="shared" si="8"/>
        <v>20</v>
      </c>
    </row>
    <row r="39" spans="2:30" ht="12.75">
      <c r="B39" s="2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AA39" s="1">
        <f>SUM(AA28:AA38)</f>
        <v>42</v>
      </c>
      <c r="AB39" s="1">
        <f t="shared" si="6"/>
        <v>126</v>
      </c>
      <c r="AD39" s="14"/>
    </row>
    <row r="40" spans="1:30" ht="12.75">
      <c r="A40" s="15" t="s">
        <v>1</v>
      </c>
      <c r="B40" s="15" t="s">
        <v>426</v>
      </c>
      <c r="C40" s="19" t="s">
        <v>8</v>
      </c>
      <c r="D40" s="19">
        <v>6</v>
      </c>
      <c r="E40" s="1" t="s">
        <v>17</v>
      </c>
      <c r="F40" s="1" t="s">
        <v>392</v>
      </c>
      <c r="G40" s="15">
        <v>1</v>
      </c>
      <c r="H40"/>
      <c r="I40"/>
      <c r="J40"/>
      <c r="K40"/>
      <c r="L40">
        <v>3</v>
      </c>
      <c r="M40"/>
      <c r="N40"/>
      <c r="O40"/>
      <c r="P40"/>
      <c r="Q40">
        <v>2.5</v>
      </c>
      <c r="R40"/>
      <c r="S40"/>
      <c r="T40"/>
      <c r="U40"/>
      <c r="V40"/>
      <c r="W40"/>
      <c r="X40"/>
      <c r="Y40"/>
      <c r="AA40" s="1">
        <f aca="true" t="shared" si="9" ref="AA40:AA48">COUNT(H40:Y40)</f>
        <v>2</v>
      </c>
      <c r="AB40" s="1">
        <f aca="true" t="shared" si="10" ref="AB40:AB49">AA40*3</f>
        <v>6</v>
      </c>
      <c r="AC40" s="13">
        <f aca="true" t="shared" si="11" ref="AC40:AC48">SUM(H40:Y40)</f>
        <v>5.5</v>
      </c>
      <c r="AD40" s="14">
        <f aca="true" t="shared" si="12" ref="AD40:AD48">100*AC40/AB40</f>
        <v>91.66666666666667</v>
      </c>
    </row>
    <row r="41" spans="1:30" ht="12.75">
      <c r="A41" s="15" t="s">
        <v>1</v>
      </c>
      <c r="B41" s="15" t="s">
        <v>426</v>
      </c>
      <c r="C41" s="19" t="s">
        <v>8</v>
      </c>
      <c r="D41" s="19">
        <v>6</v>
      </c>
      <c r="E41" s="1" t="s">
        <v>438</v>
      </c>
      <c r="F41" s="1" t="s">
        <v>392</v>
      </c>
      <c r="H41">
        <v>2.5</v>
      </c>
      <c r="I41">
        <v>1</v>
      </c>
      <c r="J41">
        <v>1.5</v>
      </c>
      <c r="K41"/>
      <c r="L41">
        <v>1</v>
      </c>
      <c r="M41">
        <v>2.5</v>
      </c>
      <c r="N41"/>
      <c r="O41"/>
      <c r="P41"/>
      <c r="Q41">
        <v>1.5</v>
      </c>
      <c r="R41">
        <v>3</v>
      </c>
      <c r="S41"/>
      <c r="T41"/>
      <c r="U41"/>
      <c r="V41"/>
      <c r="W41"/>
      <c r="X41"/>
      <c r="Y41"/>
      <c r="AA41" s="1">
        <f t="shared" si="9"/>
        <v>7</v>
      </c>
      <c r="AB41" s="1">
        <f t="shared" si="10"/>
        <v>21</v>
      </c>
      <c r="AC41" s="13">
        <f t="shared" si="11"/>
        <v>13</v>
      </c>
      <c r="AD41" s="14">
        <f t="shared" si="12"/>
        <v>61.904761904761905</v>
      </c>
    </row>
    <row r="42" spans="1:30" ht="12.75">
      <c r="A42" s="15" t="s">
        <v>1</v>
      </c>
      <c r="B42" s="15" t="s">
        <v>426</v>
      </c>
      <c r="C42" s="19" t="s">
        <v>8</v>
      </c>
      <c r="D42" s="19">
        <v>6</v>
      </c>
      <c r="E42" s="1" t="s">
        <v>209</v>
      </c>
      <c r="F42" s="1" t="s">
        <v>34</v>
      </c>
      <c r="G42" s="15" t="s">
        <v>8</v>
      </c>
      <c r="H42">
        <v>0</v>
      </c>
      <c r="I42"/>
      <c r="J42">
        <v>1.5</v>
      </c>
      <c r="K42">
        <v>1.5</v>
      </c>
      <c r="L42">
        <v>1</v>
      </c>
      <c r="M42"/>
      <c r="N42"/>
      <c r="O42"/>
      <c r="P42">
        <v>1</v>
      </c>
      <c r="Q42"/>
      <c r="R42">
        <v>1.5</v>
      </c>
      <c r="S42"/>
      <c r="T42"/>
      <c r="U42"/>
      <c r="V42"/>
      <c r="W42"/>
      <c r="X42"/>
      <c r="Y42"/>
      <c r="AA42" s="1">
        <f t="shared" si="9"/>
        <v>6</v>
      </c>
      <c r="AB42" s="1">
        <f t="shared" si="10"/>
        <v>18</v>
      </c>
      <c r="AC42" s="13">
        <f t="shared" si="11"/>
        <v>6.5</v>
      </c>
      <c r="AD42" s="14">
        <f t="shared" si="12"/>
        <v>36.111111111111114</v>
      </c>
    </row>
    <row r="43" spans="1:30" ht="12.75">
      <c r="A43" s="15" t="s">
        <v>1</v>
      </c>
      <c r="B43" s="15" t="s">
        <v>426</v>
      </c>
      <c r="C43" s="19" t="s">
        <v>8</v>
      </c>
      <c r="D43" s="19">
        <v>6</v>
      </c>
      <c r="E43" s="1" t="s">
        <v>32</v>
      </c>
      <c r="F43" s="1" t="s">
        <v>546</v>
      </c>
      <c r="H43"/>
      <c r="I43">
        <v>0</v>
      </c>
      <c r="J43"/>
      <c r="K43">
        <v>1.5</v>
      </c>
      <c r="L43"/>
      <c r="M43"/>
      <c r="N43">
        <v>0</v>
      </c>
      <c r="O43"/>
      <c r="P43"/>
      <c r="Q43">
        <v>1.5</v>
      </c>
      <c r="R43"/>
      <c r="S43"/>
      <c r="T43"/>
      <c r="U43"/>
      <c r="V43"/>
      <c r="W43"/>
      <c r="X43"/>
      <c r="Y43"/>
      <c r="AA43" s="1">
        <f t="shared" si="9"/>
        <v>4</v>
      </c>
      <c r="AB43" s="1">
        <f t="shared" si="10"/>
        <v>12</v>
      </c>
      <c r="AC43" s="13">
        <f t="shared" si="11"/>
        <v>3</v>
      </c>
      <c r="AD43" s="14">
        <f t="shared" si="12"/>
        <v>25</v>
      </c>
    </row>
    <row r="44" spans="1:30" ht="12.75">
      <c r="A44" s="15" t="s">
        <v>1</v>
      </c>
      <c r="B44" s="15" t="s">
        <v>426</v>
      </c>
      <c r="C44" s="19" t="s">
        <v>8</v>
      </c>
      <c r="D44" s="19">
        <v>6</v>
      </c>
      <c r="E44" s="1" t="s">
        <v>17</v>
      </c>
      <c r="F44" s="1" t="s">
        <v>403</v>
      </c>
      <c r="H44" s="1">
        <v>3</v>
      </c>
      <c r="I44" s="1">
        <v>3</v>
      </c>
      <c r="K44" s="1">
        <v>2</v>
      </c>
      <c r="M44" s="1">
        <v>1.5</v>
      </c>
      <c r="O44" s="1">
        <v>2.5</v>
      </c>
      <c r="P44" s="1">
        <v>2.5</v>
      </c>
      <c r="AA44" s="1">
        <f t="shared" si="9"/>
        <v>6</v>
      </c>
      <c r="AB44" s="1">
        <f t="shared" si="10"/>
        <v>18</v>
      </c>
      <c r="AC44" s="13">
        <f t="shared" si="11"/>
        <v>14.5</v>
      </c>
      <c r="AD44" s="14">
        <f t="shared" si="12"/>
        <v>80.55555555555556</v>
      </c>
    </row>
    <row r="45" spans="1:30" ht="12.75">
      <c r="A45" s="15" t="s">
        <v>1</v>
      </c>
      <c r="B45" s="15" t="s">
        <v>426</v>
      </c>
      <c r="C45" s="19" t="s">
        <v>8</v>
      </c>
      <c r="D45" s="19">
        <v>6</v>
      </c>
      <c r="E45" s="1" t="s">
        <v>161</v>
      </c>
      <c r="F45" s="1" t="s">
        <v>708</v>
      </c>
      <c r="J45" s="1">
        <v>0.5</v>
      </c>
      <c r="R45" s="1">
        <v>2</v>
      </c>
      <c r="AA45" s="1">
        <f t="shared" si="9"/>
        <v>2</v>
      </c>
      <c r="AB45" s="1">
        <f t="shared" si="10"/>
        <v>6</v>
      </c>
      <c r="AC45" s="13">
        <f t="shared" si="11"/>
        <v>2.5</v>
      </c>
      <c r="AD45" s="14">
        <f t="shared" si="12"/>
        <v>41.666666666666664</v>
      </c>
    </row>
    <row r="46" spans="1:30" ht="12.75">
      <c r="A46" s="15" t="s">
        <v>1</v>
      </c>
      <c r="B46" s="15" t="s">
        <v>426</v>
      </c>
      <c r="C46" s="19" t="s">
        <v>8</v>
      </c>
      <c r="D46" s="19">
        <v>6</v>
      </c>
      <c r="E46" s="1" t="s">
        <v>761</v>
      </c>
      <c r="F46" s="1" t="s">
        <v>762</v>
      </c>
      <c r="M46" s="1">
        <v>0.5</v>
      </c>
      <c r="P46" s="1">
        <v>0</v>
      </c>
      <c r="AA46" s="1">
        <f t="shared" si="9"/>
        <v>2</v>
      </c>
      <c r="AB46" s="1">
        <f t="shared" si="10"/>
        <v>6</v>
      </c>
      <c r="AC46" s="13">
        <f t="shared" si="11"/>
        <v>0.5</v>
      </c>
      <c r="AD46" s="14">
        <f t="shared" si="12"/>
        <v>8.333333333333334</v>
      </c>
    </row>
    <row r="47" spans="1:30" ht="12.75">
      <c r="A47" s="15" t="s">
        <v>1</v>
      </c>
      <c r="B47" s="15" t="s">
        <v>426</v>
      </c>
      <c r="C47" s="19" t="s">
        <v>8</v>
      </c>
      <c r="D47" s="19">
        <v>6</v>
      </c>
      <c r="E47" s="1" t="s">
        <v>220</v>
      </c>
      <c r="F47" s="1" t="s">
        <v>392</v>
      </c>
      <c r="N47" s="1">
        <v>2.5</v>
      </c>
      <c r="O47" s="1">
        <v>3</v>
      </c>
      <c r="AA47" s="1">
        <f t="shared" si="9"/>
        <v>2</v>
      </c>
      <c r="AB47" s="1">
        <f t="shared" si="10"/>
        <v>6</v>
      </c>
      <c r="AC47" s="13">
        <f t="shared" si="11"/>
        <v>5.5</v>
      </c>
      <c r="AD47" s="14">
        <f t="shared" si="12"/>
        <v>91.66666666666667</v>
      </c>
    </row>
    <row r="48" spans="1:30" ht="12.75">
      <c r="A48" s="15" t="s">
        <v>1</v>
      </c>
      <c r="B48" s="15" t="s">
        <v>426</v>
      </c>
      <c r="C48" s="19" t="s">
        <v>8</v>
      </c>
      <c r="D48" s="19">
        <v>6</v>
      </c>
      <c r="E48" s="1" t="s">
        <v>41</v>
      </c>
      <c r="F48" s="1" t="s">
        <v>784</v>
      </c>
      <c r="N48" s="1">
        <v>0</v>
      </c>
      <c r="O48" s="1">
        <v>1</v>
      </c>
      <c r="AA48" s="1">
        <f t="shared" si="9"/>
        <v>2</v>
      </c>
      <c r="AB48" s="1">
        <f t="shared" si="10"/>
        <v>6</v>
      </c>
      <c r="AC48" s="13">
        <f t="shared" si="11"/>
        <v>1</v>
      </c>
      <c r="AD48" s="14">
        <f t="shared" si="12"/>
        <v>16.666666666666668</v>
      </c>
    </row>
    <row r="49" spans="27:28" ht="12.75">
      <c r="AA49" s="1">
        <f>SUM(AA40:AA48)</f>
        <v>33</v>
      </c>
      <c r="AB49" s="1">
        <f t="shared" si="10"/>
        <v>99</v>
      </c>
    </row>
  </sheetData>
  <sheetProtection/>
  <mergeCells count="1">
    <mergeCell ref="E6:F6"/>
  </mergeCells>
  <printOptions gridLines="1" horizontalCentered="1"/>
  <pageMargins left="0" right="0" top="0.9448818897637796" bottom="0" header="0.31496062992125984" footer="0.31496062992125984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35">
      <selection activeCell="Y56" sqref="Y56"/>
    </sheetView>
  </sheetViews>
  <sheetFormatPr defaultColWidth="8.8515625" defaultRowHeight="12.75"/>
  <cols>
    <col min="1" max="1" width="6.00390625" style="15" customWidth="1"/>
    <col min="2" max="2" width="9.00390625" style="15" customWidth="1"/>
    <col min="3" max="3" width="6.7109375" style="15" customWidth="1"/>
    <col min="4" max="4" width="4.7109375" style="15" customWidth="1"/>
    <col min="5" max="5" width="9.7109375" style="18" customWidth="1"/>
    <col min="6" max="6" width="14.7109375" style="18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H1" s="23"/>
      <c r="AC1" s="7"/>
    </row>
    <row r="2" ht="12.75">
      <c r="A2" s="18"/>
    </row>
    <row r="3" spans="1:30" s="8" customFormat="1" ht="15.75">
      <c r="A3" s="17" t="s">
        <v>57</v>
      </c>
      <c r="B3" s="11"/>
      <c r="C3" s="12"/>
      <c r="D3" s="12"/>
      <c r="E3" s="27"/>
      <c r="F3" s="27"/>
      <c r="G3" s="12"/>
      <c r="H3" s="24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322</v>
      </c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J7" s="1" t="s">
        <v>593</v>
      </c>
      <c r="T7" s="1" t="s">
        <v>498</v>
      </c>
      <c r="AA7" s="3" t="s">
        <v>179</v>
      </c>
      <c r="AB7" s="3" t="s">
        <v>179</v>
      </c>
      <c r="AC7" s="4" t="s">
        <v>180</v>
      </c>
    </row>
    <row r="8" spans="7:29" ht="12.75">
      <c r="G8" s="25" t="s">
        <v>644</v>
      </c>
      <c r="AA8" s="3"/>
      <c r="AB8" s="3"/>
      <c r="AC8" s="4"/>
    </row>
    <row r="10" spans="1:30" ht="12.75">
      <c r="A10" s="15" t="s">
        <v>0</v>
      </c>
      <c r="B10" s="15" t="s">
        <v>275</v>
      </c>
      <c r="C10" s="19" t="s">
        <v>10</v>
      </c>
      <c r="D10" s="19">
        <v>2</v>
      </c>
      <c r="E10" s="18" t="s">
        <v>206</v>
      </c>
      <c r="F10" s="18" t="s">
        <v>299</v>
      </c>
      <c r="G10" s="15">
        <v>1</v>
      </c>
      <c r="H10">
        <v>2.5</v>
      </c>
      <c r="I10">
        <v>2</v>
      </c>
      <c r="J10">
        <v>2.5</v>
      </c>
      <c r="K10" s="33">
        <v>0.5</v>
      </c>
      <c r="L10">
        <v>2</v>
      </c>
      <c r="M10">
        <v>2.5</v>
      </c>
      <c r="N10">
        <v>2</v>
      </c>
      <c r="O10">
        <v>2</v>
      </c>
      <c r="P10">
        <v>3</v>
      </c>
      <c r="Q10"/>
      <c r="R10">
        <v>2.5</v>
      </c>
      <c r="S10">
        <v>1.5</v>
      </c>
      <c r="T10">
        <v>2</v>
      </c>
      <c r="U10">
        <v>1</v>
      </c>
      <c r="V10"/>
      <c r="W10"/>
      <c r="X10"/>
      <c r="Y10"/>
      <c r="AA10" s="1">
        <f aca="true" t="shared" si="0" ref="AA10:AA16">COUNT(H10:Y10)</f>
        <v>13</v>
      </c>
      <c r="AB10" s="1">
        <f>AA10*3-1</f>
        <v>38</v>
      </c>
      <c r="AC10" s="13">
        <f aca="true" t="shared" si="1" ref="AC10:AC16">SUM(H10:Y10)</f>
        <v>26</v>
      </c>
      <c r="AD10" s="14">
        <f aca="true" t="shared" si="2" ref="AD10:AD16">100*AC10/AB10</f>
        <v>68.42105263157895</v>
      </c>
    </row>
    <row r="11" spans="1:30" ht="12.75">
      <c r="A11" s="15" t="s">
        <v>0</v>
      </c>
      <c r="B11" s="15" t="s">
        <v>275</v>
      </c>
      <c r="C11" s="19" t="s">
        <v>10</v>
      </c>
      <c r="D11" s="19">
        <v>2</v>
      </c>
      <c r="E11" s="18" t="s">
        <v>39</v>
      </c>
      <c r="F11" s="18" t="s">
        <v>524</v>
      </c>
      <c r="G11" s="15">
        <v>1</v>
      </c>
      <c r="H11"/>
      <c r="I11"/>
      <c r="J11"/>
      <c r="K11" s="33">
        <v>1.5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A11" s="1">
        <f t="shared" si="0"/>
        <v>1</v>
      </c>
      <c r="AB11" s="1">
        <f>AA11*3-1</f>
        <v>2</v>
      </c>
      <c r="AC11" s="13">
        <f t="shared" si="1"/>
        <v>1.5</v>
      </c>
      <c r="AD11" s="14">
        <f t="shared" si="2"/>
        <v>75</v>
      </c>
    </row>
    <row r="12" spans="1:30" ht="12.75">
      <c r="A12" s="15" t="s">
        <v>0</v>
      </c>
      <c r="B12" s="15" t="s">
        <v>275</v>
      </c>
      <c r="C12" s="19" t="s">
        <v>10</v>
      </c>
      <c r="D12" s="19">
        <v>2</v>
      </c>
      <c r="E12" s="18" t="s">
        <v>39</v>
      </c>
      <c r="F12" s="18" t="s">
        <v>416</v>
      </c>
      <c r="G12" s="15">
        <v>1</v>
      </c>
      <c r="H12">
        <v>2</v>
      </c>
      <c r="I12">
        <v>2</v>
      </c>
      <c r="J12">
        <v>1</v>
      </c>
      <c r="K12" s="33"/>
      <c r="L12">
        <v>0.5</v>
      </c>
      <c r="M12"/>
      <c r="N12">
        <v>0</v>
      </c>
      <c r="O12">
        <v>1.5</v>
      </c>
      <c r="P12">
        <v>1.5</v>
      </c>
      <c r="Q12">
        <v>0.5</v>
      </c>
      <c r="R12"/>
      <c r="S12">
        <v>1</v>
      </c>
      <c r="T12"/>
      <c r="U12">
        <v>1</v>
      </c>
      <c r="V12"/>
      <c r="W12"/>
      <c r="X12"/>
      <c r="Y12"/>
      <c r="AA12" s="1">
        <f t="shared" si="0"/>
        <v>10</v>
      </c>
      <c r="AB12" s="1">
        <f>AA12*3</f>
        <v>30</v>
      </c>
      <c r="AC12" s="13">
        <f t="shared" si="1"/>
        <v>11</v>
      </c>
      <c r="AD12" s="14">
        <f t="shared" si="2"/>
        <v>36.666666666666664</v>
      </c>
    </row>
    <row r="13" spans="1:30" ht="12.75">
      <c r="A13" s="15" t="s">
        <v>0</v>
      </c>
      <c r="B13" s="15" t="s">
        <v>275</v>
      </c>
      <c r="C13" s="19" t="s">
        <v>10</v>
      </c>
      <c r="D13" s="19">
        <v>2</v>
      </c>
      <c r="E13" s="18" t="s">
        <v>25</v>
      </c>
      <c r="F13" s="18" t="s">
        <v>46</v>
      </c>
      <c r="G13" s="15">
        <v>1</v>
      </c>
      <c r="H13">
        <v>3</v>
      </c>
      <c r="I13">
        <v>2.5</v>
      </c>
      <c r="J13"/>
      <c r="K13" s="33">
        <v>1</v>
      </c>
      <c r="L13">
        <v>0</v>
      </c>
      <c r="M13">
        <v>1</v>
      </c>
      <c r="N13">
        <v>0.5</v>
      </c>
      <c r="O13">
        <v>2.5</v>
      </c>
      <c r="P13">
        <v>1.5</v>
      </c>
      <c r="Q13">
        <v>1.5</v>
      </c>
      <c r="R13">
        <v>0</v>
      </c>
      <c r="S13">
        <v>1</v>
      </c>
      <c r="T13">
        <v>0</v>
      </c>
      <c r="U13"/>
      <c r="V13"/>
      <c r="W13"/>
      <c r="X13"/>
      <c r="Y13"/>
      <c r="AA13" s="1">
        <f t="shared" si="0"/>
        <v>12</v>
      </c>
      <c r="AB13" s="1">
        <f>AA13*3-1</f>
        <v>35</v>
      </c>
      <c r="AC13" s="13">
        <f t="shared" si="1"/>
        <v>14.5</v>
      </c>
      <c r="AD13" s="14">
        <f t="shared" si="2"/>
        <v>41.42857142857143</v>
      </c>
    </row>
    <row r="14" spans="1:30" ht="12.75">
      <c r="A14" s="15" t="s">
        <v>0</v>
      </c>
      <c r="B14" s="15" t="s">
        <v>275</v>
      </c>
      <c r="C14" s="19" t="s">
        <v>10</v>
      </c>
      <c r="D14" s="19">
        <v>2</v>
      </c>
      <c r="E14" s="18" t="s">
        <v>112</v>
      </c>
      <c r="F14" s="18" t="s">
        <v>713</v>
      </c>
      <c r="H14"/>
      <c r="I14"/>
      <c r="J14">
        <v>0.5</v>
      </c>
      <c r="K14" s="3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A14" s="1">
        <f t="shared" si="0"/>
        <v>1</v>
      </c>
      <c r="AB14" s="1">
        <f aca="true" t="shared" si="3" ref="AB14:AB19">AA14*3</f>
        <v>3</v>
      </c>
      <c r="AC14" s="13">
        <f t="shared" si="1"/>
        <v>0.5</v>
      </c>
      <c r="AD14" s="14">
        <f t="shared" si="2"/>
        <v>16.666666666666668</v>
      </c>
    </row>
    <row r="15" spans="1:30" ht="12.75">
      <c r="A15" s="15" t="s">
        <v>0</v>
      </c>
      <c r="B15" s="15" t="s">
        <v>275</v>
      </c>
      <c r="C15" s="19" t="s">
        <v>10</v>
      </c>
      <c r="D15" s="19">
        <v>2</v>
      </c>
      <c r="E15" s="18" t="s">
        <v>88</v>
      </c>
      <c r="F15" s="18" t="s">
        <v>66</v>
      </c>
      <c r="H15"/>
      <c r="I15"/>
      <c r="J15"/>
      <c r="K15"/>
      <c r="L15"/>
      <c r="M15">
        <v>0</v>
      </c>
      <c r="N15"/>
      <c r="O15"/>
      <c r="P15"/>
      <c r="Q15">
        <v>0</v>
      </c>
      <c r="R15">
        <v>0</v>
      </c>
      <c r="S15"/>
      <c r="T15">
        <v>1.5</v>
      </c>
      <c r="U15"/>
      <c r="V15"/>
      <c r="W15"/>
      <c r="X15"/>
      <c r="Y15"/>
      <c r="AA15" s="1">
        <f t="shared" si="0"/>
        <v>4</v>
      </c>
      <c r="AB15" s="1">
        <f t="shared" si="3"/>
        <v>12</v>
      </c>
      <c r="AC15" s="13">
        <f t="shared" si="1"/>
        <v>1.5</v>
      </c>
      <c r="AD15" s="14">
        <f t="shared" si="2"/>
        <v>12.5</v>
      </c>
    </row>
    <row r="16" spans="1:30" ht="12.75">
      <c r="A16" s="15" t="s">
        <v>0</v>
      </c>
      <c r="B16" s="15" t="s">
        <v>275</v>
      </c>
      <c r="C16" s="19" t="s">
        <v>10</v>
      </c>
      <c r="D16" s="19">
        <v>2</v>
      </c>
      <c r="E16" s="18" t="s">
        <v>325</v>
      </c>
      <c r="F16" s="18" t="s">
        <v>66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>
        <v>0</v>
      </c>
      <c r="V16"/>
      <c r="W16"/>
      <c r="X16"/>
      <c r="Y16"/>
      <c r="AA16" s="1">
        <f t="shared" si="0"/>
        <v>1</v>
      </c>
      <c r="AB16" s="1">
        <f t="shared" si="3"/>
        <v>3</v>
      </c>
      <c r="AC16" s="13">
        <f t="shared" si="1"/>
        <v>0</v>
      </c>
      <c r="AD16" s="14">
        <f t="shared" si="2"/>
        <v>0</v>
      </c>
    </row>
    <row r="17" spans="3:30" ht="12.75">
      <c r="C17" s="19"/>
      <c r="D17" s="1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A17" s="1">
        <f>SUM(AA10:AA16)</f>
        <v>42</v>
      </c>
      <c r="AB17" s="1">
        <f t="shared" si="3"/>
        <v>126</v>
      </c>
      <c r="AD17" s="14"/>
    </row>
    <row r="18" spans="1:30" ht="12.75">
      <c r="A18" s="15" t="s">
        <v>0</v>
      </c>
      <c r="B18" s="15" t="s">
        <v>275</v>
      </c>
      <c r="C18" s="15" t="s">
        <v>8</v>
      </c>
      <c r="D18" s="19">
        <v>5</v>
      </c>
      <c r="E18" s="18" t="s">
        <v>105</v>
      </c>
      <c r="F18" s="18" t="s">
        <v>312</v>
      </c>
      <c r="G18" s="15" t="s">
        <v>8</v>
      </c>
      <c r="H18"/>
      <c r="I18"/>
      <c r="J18"/>
      <c r="K18"/>
      <c r="L18" s="45"/>
      <c r="M18"/>
      <c r="N18"/>
      <c r="O18"/>
      <c r="P18"/>
      <c r="Q18"/>
      <c r="R18">
        <v>2</v>
      </c>
      <c r="S18"/>
      <c r="T18"/>
      <c r="U18"/>
      <c r="V18"/>
      <c r="W18"/>
      <c r="X18"/>
      <c r="Y18"/>
      <c r="AA18" s="1">
        <f aca="true" t="shared" si="4" ref="AA18:AA23">COUNT(H18:Y18)</f>
        <v>1</v>
      </c>
      <c r="AB18" s="1">
        <f t="shared" si="3"/>
        <v>3</v>
      </c>
      <c r="AC18" s="13">
        <f aca="true" t="shared" si="5" ref="AC18:AC23">SUM(H18:Y18)</f>
        <v>2</v>
      </c>
      <c r="AD18" s="14">
        <f aca="true" t="shared" si="6" ref="AD18:AD23">100*AC18/AB18</f>
        <v>66.66666666666667</v>
      </c>
    </row>
    <row r="19" spans="1:30" ht="12.75">
      <c r="A19" s="15" t="s">
        <v>0</v>
      </c>
      <c r="B19" s="15" t="s">
        <v>275</v>
      </c>
      <c r="C19" s="15" t="s">
        <v>8</v>
      </c>
      <c r="D19" s="19">
        <v>5</v>
      </c>
      <c r="E19" s="18" t="s">
        <v>73</v>
      </c>
      <c r="F19" s="18" t="s">
        <v>173</v>
      </c>
      <c r="H19"/>
      <c r="I19"/>
      <c r="J19"/>
      <c r="K19"/>
      <c r="L19" s="45"/>
      <c r="M19"/>
      <c r="N19"/>
      <c r="O19"/>
      <c r="P19"/>
      <c r="Q19">
        <v>0.5</v>
      </c>
      <c r="R19"/>
      <c r="S19" s="45"/>
      <c r="T19"/>
      <c r="U19"/>
      <c r="V19"/>
      <c r="W19"/>
      <c r="X19"/>
      <c r="Y19"/>
      <c r="AA19" s="1">
        <f t="shared" si="4"/>
        <v>1</v>
      </c>
      <c r="AB19" s="1">
        <f t="shared" si="3"/>
        <v>3</v>
      </c>
      <c r="AC19" s="13">
        <f t="shared" si="5"/>
        <v>0.5</v>
      </c>
      <c r="AD19" s="14">
        <f t="shared" si="6"/>
        <v>16.666666666666668</v>
      </c>
    </row>
    <row r="20" spans="1:30" ht="12.75">
      <c r="A20" s="15" t="s">
        <v>0</v>
      </c>
      <c r="B20" s="15" t="s">
        <v>275</v>
      </c>
      <c r="C20" s="15" t="s">
        <v>8</v>
      </c>
      <c r="D20" s="19">
        <v>5</v>
      </c>
      <c r="E20" s="18" t="s">
        <v>420</v>
      </c>
      <c r="F20" s="18" t="s">
        <v>404</v>
      </c>
      <c r="G20" s="15" t="s">
        <v>65</v>
      </c>
      <c r="H20">
        <v>2</v>
      </c>
      <c r="I20">
        <v>0</v>
      </c>
      <c r="J20"/>
      <c r="K20">
        <v>2</v>
      </c>
      <c r="L20" s="45">
        <v>1.5</v>
      </c>
      <c r="M20"/>
      <c r="N20"/>
      <c r="O20"/>
      <c r="P20"/>
      <c r="Q20"/>
      <c r="R20"/>
      <c r="S20" s="45"/>
      <c r="T20"/>
      <c r="U20"/>
      <c r="V20"/>
      <c r="W20"/>
      <c r="X20"/>
      <c r="Y20"/>
      <c r="AA20" s="1">
        <f t="shared" si="4"/>
        <v>4</v>
      </c>
      <c r="AB20" s="1">
        <f>AA20*3-1</f>
        <v>11</v>
      </c>
      <c r="AC20" s="13">
        <f t="shared" si="5"/>
        <v>5.5</v>
      </c>
      <c r="AD20" s="14">
        <f t="shared" si="6"/>
        <v>50</v>
      </c>
    </row>
    <row r="21" spans="1:30" ht="12.75">
      <c r="A21" s="15" t="s">
        <v>0</v>
      </c>
      <c r="B21" s="15" t="s">
        <v>275</v>
      </c>
      <c r="C21" s="15" t="s">
        <v>8</v>
      </c>
      <c r="D21" s="19">
        <v>5</v>
      </c>
      <c r="E21" s="18" t="s">
        <v>88</v>
      </c>
      <c r="F21" s="18" t="s">
        <v>66</v>
      </c>
      <c r="H21"/>
      <c r="I21"/>
      <c r="J21"/>
      <c r="K21"/>
      <c r="L21" s="45"/>
      <c r="M21"/>
      <c r="N21">
        <v>1</v>
      </c>
      <c r="O21"/>
      <c r="P21">
        <v>3</v>
      </c>
      <c r="Q21"/>
      <c r="R21"/>
      <c r="S21" s="45"/>
      <c r="T21"/>
      <c r="U21"/>
      <c r="V21"/>
      <c r="W21"/>
      <c r="X21"/>
      <c r="Y21"/>
      <c r="AA21" s="1">
        <f t="shared" si="4"/>
        <v>2</v>
      </c>
      <c r="AB21" s="1">
        <f>AA21*3</f>
        <v>6</v>
      </c>
      <c r="AC21" s="13">
        <f t="shared" si="5"/>
        <v>4</v>
      </c>
      <c r="AD21" s="14">
        <f t="shared" si="6"/>
        <v>66.66666666666667</v>
      </c>
    </row>
    <row r="22" spans="1:30" ht="12.75">
      <c r="A22" s="15" t="s">
        <v>0</v>
      </c>
      <c r="B22" s="15" t="s">
        <v>275</v>
      </c>
      <c r="C22" s="15" t="s">
        <v>8</v>
      </c>
      <c r="D22" s="19">
        <v>5</v>
      </c>
      <c r="E22" s="18" t="s">
        <v>11</v>
      </c>
      <c r="F22" s="18" t="s">
        <v>231</v>
      </c>
      <c r="H22"/>
      <c r="I22"/>
      <c r="J22">
        <v>2</v>
      </c>
      <c r="K22"/>
      <c r="L22" s="45"/>
      <c r="M22"/>
      <c r="N22"/>
      <c r="O22"/>
      <c r="P22"/>
      <c r="Q22">
        <v>0</v>
      </c>
      <c r="R22"/>
      <c r="S22" s="45"/>
      <c r="T22"/>
      <c r="U22"/>
      <c r="V22"/>
      <c r="W22"/>
      <c r="X22"/>
      <c r="Y22"/>
      <c r="AA22" s="1">
        <f t="shared" si="4"/>
        <v>2</v>
      </c>
      <c r="AB22" s="1">
        <f>AA22*3</f>
        <v>6</v>
      </c>
      <c r="AC22" s="13">
        <f t="shared" si="5"/>
        <v>2</v>
      </c>
      <c r="AD22" s="14">
        <f t="shared" si="6"/>
        <v>33.333333333333336</v>
      </c>
    </row>
    <row r="23" spans="1:30" ht="12.75">
      <c r="A23" s="15" t="s">
        <v>0</v>
      </c>
      <c r="B23" s="15" t="s">
        <v>275</v>
      </c>
      <c r="C23" s="15" t="s">
        <v>8</v>
      </c>
      <c r="D23" s="19">
        <v>5</v>
      </c>
      <c r="E23" s="18" t="s">
        <v>285</v>
      </c>
      <c r="F23" s="18" t="s">
        <v>404</v>
      </c>
      <c r="G23" s="15" t="s">
        <v>65</v>
      </c>
      <c r="H23">
        <v>1.5</v>
      </c>
      <c r="I23">
        <v>0</v>
      </c>
      <c r="J23">
        <v>1</v>
      </c>
      <c r="K23">
        <v>3</v>
      </c>
      <c r="L23" s="45">
        <v>0.5</v>
      </c>
      <c r="M23">
        <v>2</v>
      </c>
      <c r="N23">
        <v>0</v>
      </c>
      <c r="O23">
        <v>2</v>
      </c>
      <c r="P23"/>
      <c r="Q23"/>
      <c r="R23">
        <v>2.5</v>
      </c>
      <c r="S23" s="45">
        <v>1.5</v>
      </c>
      <c r="T23">
        <v>0</v>
      </c>
      <c r="U23">
        <v>1.5</v>
      </c>
      <c r="V23"/>
      <c r="W23"/>
      <c r="X23"/>
      <c r="Y23"/>
      <c r="AA23" s="1">
        <f t="shared" si="4"/>
        <v>12</v>
      </c>
      <c r="AB23" s="1">
        <f>AA23*3-2</f>
        <v>34</v>
      </c>
      <c r="AC23" s="13">
        <f t="shared" si="5"/>
        <v>15.5</v>
      </c>
      <c r="AD23" s="14">
        <f t="shared" si="6"/>
        <v>45.588235294117645</v>
      </c>
    </row>
    <row r="24" spans="1:30" ht="12.75">
      <c r="A24" s="15" t="s">
        <v>0</v>
      </c>
      <c r="B24" s="15" t="s">
        <v>275</v>
      </c>
      <c r="C24" s="15" t="s">
        <v>8</v>
      </c>
      <c r="D24" s="19">
        <v>5</v>
      </c>
      <c r="E24" s="18" t="s">
        <v>215</v>
      </c>
      <c r="F24" s="18" t="s">
        <v>185</v>
      </c>
      <c r="H24">
        <v>2.5</v>
      </c>
      <c r="I24"/>
      <c r="J24"/>
      <c r="K24"/>
      <c r="L24" s="45">
        <v>2</v>
      </c>
      <c r="M24">
        <v>2.5</v>
      </c>
      <c r="N24">
        <v>2</v>
      </c>
      <c r="O24">
        <v>3</v>
      </c>
      <c r="P24">
        <v>2</v>
      </c>
      <c r="Q24"/>
      <c r="R24"/>
      <c r="S24" s="45"/>
      <c r="T24">
        <v>0.5</v>
      </c>
      <c r="U24">
        <v>3</v>
      </c>
      <c r="V24"/>
      <c r="W24"/>
      <c r="X24"/>
      <c r="Y24"/>
      <c r="AA24" s="1">
        <f>COUNT(H24:Y24)</f>
        <v>8</v>
      </c>
      <c r="AB24" s="1">
        <f>AA24*3-1</f>
        <v>23</v>
      </c>
      <c r="AC24" s="13">
        <f>SUM(H24:Y24)</f>
        <v>17.5</v>
      </c>
      <c r="AD24" s="14">
        <f>100*AC24/AB24</f>
        <v>76.08695652173913</v>
      </c>
    </row>
    <row r="25" spans="1:30" ht="12.75">
      <c r="A25" s="15" t="s">
        <v>0</v>
      </c>
      <c r="B25" s="15" t="s">
        <v>275</v>
      </c>
      <c r="C25" s="15" t="s">
        <v>8</v>
      </c>
      <c r="D25" s="19">
        <v>5</v>
      </c>
      <c r="E25" s="18" t="s">
        <v>453</v>
      </c>
      <c r="F25" s="18" t="s">
        <v>454</v>
      </c>
      <c r="H25"/>
      <c r="I25">
        <v>0</v>
      </c>
      <c r="J25">
        <v>1.5</v>
      </c>
      <c r="K25">
        <v>2</v>
      </c>
      <c r="L25" s="45"/>
      <c r="M25">
        <v>1.5</v>
      </c>
      <c r="N25"/>
      <c r="O25">
        <v>2</v>
      </c>
      <c r="P25">
        <v>2</v>
      </c>
      <c r="Q25"/>
      <c r="R25">
        <v>2.5</v>
      </c>
      <c r="S25" s="45">
        <v>2</v>
      </c>
      <c r="T25">
        <v>0</v>
      </c>
      <c r="U25">
        <v>3</v>
      </c>
      <c r="V25"/>
      <c r="W25"/>
      <c r="X25"/>
      <c r="Y25"/>
      <c r="AA25" s="1">
        <f>COUNT(H25:Y25)</f>
        <v>10</v>
      </c>
      <c r="AB25" s="1">
        <f>AA25*3-2</f>
        <v>28</v>
      </c>
      <c r="AC25" s="13">
        <f>SUM(H25:Y25)</f>
        <v>16.5</v>
      </c>
      <c r="AD25" s="14">
        <f>100*AC25/AB25</f>
        <v>58.92857142857143</v>
      </c>
    </row>
    <row r="26" spans="1:30" ht="12.75">
      <c r="A26" s="15" t="s">
        <v>0</v>
      </c>
      <c r="B26" s="15" t="s">
        <v>275</v>
      </c>
      <c r="C26" s="15" t="s">
        <v>8</v>
      </c>
      <c r="D26" s="19">
        <v>5</v>
      </c>
      <c r="E26" s="18" t="s">
        <v>819</v>
      </c>
      <c r="F26" s="18" t="s">
        <v>820</v>
      </c>
      <c r="H26"/>
      <c r="I26"/>
      <c r="J26"/>
      <c r="K26"/>
      <c r="L26"/>
      <c r="M26"/>
      <c r="N26"/>
      <c r="O26"/>
      <c r="P26"/>
      <c r="Q26">
        <v>0.5</v>
      </c>
      <c r="R26"/>
      <c r="S26" s="45"/>
      <c r="T26"/>
      <c r="U26"/>
      <c r="V26"/>
      <c r="W26"/>
      <c r="X26"/>
      <c r="Y26"/>
      <c r="AA26" s="1">
        <f>COUNT(H26:Y26)</f>
        <v>1</v>
      </c>
      <c r="AB26" s="1">
        <f>AA26*3</f>
        <v>3</v>
      </c>
      <c r="AC26" s="13">
        <f>SUM(H26:Y26)</f>
        <v>0.5</v>
      </c>
      <c r="AD26" s="14">
        <f>100*AC26/AB26</f>
        <v>16.666666666666668</v>
      </c>
    </row>
    <row r="27" spans="1:30" ht="12.75">
      <c r="A27" s="15" t="s">
        <v>0</v>
      </c>
      <c r="B27" s="15" t="s">
        <v>275</v>
      </c>
      <c r="C27" s="15" t="s">
        <v>8</v>
      </c>
      <c r="D27" s="19">
        <v>5</v>
      </c>
      <c r="E27" s="18" t="s">
        <v>36</v>
      </c>
      <c r="F27" s="18" t="s">
        <v>528</v>
      </c>
      <c r="H27"/>
      <c r="I27"/>
      <c r="J27"/>
      <c r="K27"/>
      <c r="L27"/>
      <c r="M27"/>
      <c r="N27"/>
      <c r="O27"/>
      <c r="P27"/>
      <c r="Q27"/>
      <c r="R27"/>
      <c r="S27" s="45">
        <v>1.5</v>
      </c>
      <c r="T27"/>
      <c r="U27"/>
      <c r="V27"/>
      <c r="W27"/>
      <c r="X27"/>
      <c r="Y27"/>
      <c r="AA27" s="1">
        <f>COUNT(H27:Y27)</f>
        <v>1</v>
      </c>
      <c r="AB27" s="1">
        <f>AA27*3-1</f>
        <v>2</v>
      </c>
      <c r="AC27" s="13">
        <f>SUM(H27:Y27)</f>
        <v>1.5</v>
      </c>
      <c r="AD27" s="14">
        <f>100*AC27/AB27</f>
        <v>75</v>
      </c>
    </row>
    <row r="28" spans="4:30" ht="12.75">
      <c r="D28" s="1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AA28" s="1">
        <f>SUM(AA18:AA27)</f>
        <v>42</v>
      </c>
      <c r="AD28" s="14"/>
    </row>
    <row r="29" spans="1:30" ht="12.75">
      <c r="A29" s="15" t="s">
        <v>0</v>
      </c>
      <c r="B29" s="15" t="s">
        <v>275</v>
      </c>
      <c r="C29" s="15" t="s">
        <v>65</v>
      </c>
      <c r="D29" s="19">
        <v>5</v>
      </c>
      <c r="E29" s="18" t="s">
        <v>431</v>
      </c>
      <c r="F29" s="18" t="s">
        <v>350</v>
      </c>
      <c r="H29"/>
      <c r="I29"/>
      <c r="J29"/>
      <c r="K29">
        <v>0</v>
      </c>
      <c r="L29"/>
      <c r="M29"/>
      <c r="N29"/>
      <c r="O29"/>
      <c r="P29"/>
      <c r="Q29">
        <v>1.5</v>
      </c>
      <c r="R29"/>
      <c r="S29"/>
      <c r="T29"/>
      <c r="U29"/>
      <c r="V29"/>
      <c r="W29"/>
      <c r="X29"/>
      <c r="Y29"/>
      <c r="AA29" s="1">
        <f aca="true" t="shared" si="7" ref="AA29:AA34">COUNT(H29:Y29)</f>
        <v>2</v>
      </c>
      <c r="AB29" s="1">
        <f aca="true" t="shared" si="8" ref="AB29:AB35">AA29*3</f>
        <v>6</v>
      </c>
      <c r="AC29" s="13">
        <f aca="true" t="shared" si="9" ref="AC29:AC34">SUM(H29:Y29)</f>
        <v>1.5</v>
      </c>
      <c r="AD29" s="14">
        <f aca="true" t="shared" si="10" ref="AD29:AD34">100*AC29/AB29</f>
        <v>25</v>
      </c>
    </row>
    <row r="30" spans="1:30" ht="12.75">
      <c r="A30" s="15" t="s">
        <v>0</v>
      </c>
      <c r="B30" s="15" t="s">
        <v>275</v>
      </c>
      <c r="C30" s="15" t="s">
        <v>65</v>
      </c>
      <c r="D30" s="19">
        <v>5</v>
      </c>
      <c r="E30" s="18" t="s">
        <v>639</v>
      </c>
      <c r="F30" s="18" t="s">
        <v>231</v>
      </c>
      <c r="H30"/>
      <c r="I30"/>
      <c r="J30"/>
      <c r="K30"/>
      <c r="L30"/>
      <c r="M30"/>
      <c r="N30"/>
      <c r="O30"/>
      <c r="P30"/>
      <c r="Q30">
        <v>2.5</v>
      </c>
      <c r="R30"/>
      <c r="S30"/>
      <c r="T30"/>
      <c r="U30"/>
      <c r="V30"/>
      <c r="W30"/>
      <c r="X30"/>
      <c r="Y30"/>
      <c r="AA30" s="1">
        <f t="shared" si="7"/>
        <v>1</v>
      </c>
      <c r="AB30" s="1">
        <f t="shared" si="8"/>
        <v>3</v>
      </c>
      <c r="AC30" s="13">
        <f t="shared" si="9"/>
        <v>2.5</v>
      </c>
      <c r="AD30" s="14">
        <f t="shared" si="10"/>
        <v>83.33333333333333</v>
      </c>
    </row>
    <row r="31" spans="1:30" ht="12.75">
      <c r="A31" s="15" t="s">
        <v>0</v>
      </c>
      <c r="B31" s="15" t="s">
        <v>275</v>
      </c>
      <c r="C31" s="15" t="s">
        <v>65</v>
      </c>
      <c r="D31" s="19">
        <v>5</v>
      </c>
      <c r="E31" s="18" t="s">
        <v>640</v>
      </c>
      <c r="F31" s="18" t="s">
        <v>641</v>
      </c>
      <c r="H31"/>
      <c r="I31"/>
      <c r="J31"/>
      <c r="K31"/>
      <c r="L31">
        <v>0.5</v>
      </c>
      <c r="M31"/>
      <c r="N31"/>
      <c r="O31"/>
      <c r="P31"/>
      <c r="Q31"/>
      <c r="R31">
        <v>1</v>
      </c>
      <c r="S31"/>
      <c r="T31">
        <v>1.5</v>
      </c>
      <c r="U31"/>
      <c r="V31"/>
      <c r="W31"/>
      <c r="X31"/>
      <c r="Y31"/>
      <c r="AA31" s="1">
        <f t="shared" si="7"/>
        <v>3</v>
      </c>
      <c r="AB31" s="1">
        <f t="shared" si="8"/>
        <v>9</v>
      </c>
      <c r="AC31" s="13">
        <f t="shared" si="9"/>
        <v>3</v>
      </c>
      <c r="AD31" s="14">
        <f t="shared" si="10"/>
        <v>33.333333333333336</v>
      </c>
    </row>
    <row r="32" spans="1:30" ht="12.75">
      <c r="A32" s="15" t="s">
        <v>0</v>
      </c>
      <c r="B32" s="15" t="s">
        <v>275</v>
      </c>
      <c r="C32" s="15" t="s">
        <v>65</v>
      </c>
      <c r="D32" s="19">
        <v>5</v>
      </c>
      <c r="E32" s="18" t="s">
        <v>358</v>
      </c>
      <c r="F32" s="18" t="s">
        <v>106</v>
      </c>
      <c r="H32">
        <v>0</v>
      </c>
      <c r="I32">
        <v>0</v>
      </c>
      <c r="J32">
        <v>2.5</v>
      </c>
      <c r="K32">
        <v>0.5</v>
      </c>
      <c r="L32">
        <v>1.5</v>
      </c>
      <c r="M32">
        <v>0.5</v>
      </c>
      <c r="N32">
        <v>2</v>
      </c>
      <c r="O32">
        <v>1.5</v>
      </c>
      <c r="P32">
        <v>2</v>
      </c>
      <c r="Q32">
        <v>3</v>
      </c>
      <c r="R32">
        <v>2</v>
      </c>
      <c r="S32">
        <v>2</v>
      </c>
      <c r="T32">
        <v>1</v>
      </c>
      <c r="U32">
        <v>0</v>
      </c>
      <c r="V32"/>
      <c r="W32"/>
      <c r="X32"/>
      <c r="Y32"/>
      <c r="AA32" s="1">
        <f t="shared" si="7"/>
        <v>14</v>
      </c>
      <c r="AB32" s="1">
        <f t="shared" si="8"/>
        <v>42</v>
      </c>
      <c r="AC32" s="13">
        <f t="shared" si="9"/>
        <v>18.5</v>
      </c>
      <c r="AD32" s="14">
        <f t="shared" si="10"/>
        <v>44.04761904761905</v>
      </c>
    </row>
    <row r="33" spans="1:30" ht="12.75">
      <c r="A33" s="15" t="s">
        <v>0</v>
      </c>
      <c r="B33" s="15" t="s">
        <v>275</v>
      </c>
      <c r="C33" s="15" t="s">
        <v>65</v>
      </c>
      <c r="D33" s="19">
        <v>5</v>
      </c>
      <c r="E33" s="18" t="s">
        <v>73</v>
      </c>
      <c r="F33" s="18" t="s">
        <v>173</v>
      </c>
      <c r="H33">
        <v>1</v>
      </c>
      <c r="I33">
        <v>0.5</v>
      </c>
      <c r="J33">
        <v>3</v>
      </c>
      <c r="K33"/>
      <c r="L33">
        <v>0</v>
      </c>
      <c r="M33">
        <v>1</v>
      </c>
      <c r="N33" s="56">
        <v>0</v>
      </c>
      <c r="O33">
        <v>0.5</v>
      </c>
      <c r="P33">
        <v>2.5</v>
      </c>
      <c r="Q33"/>
      <c r="R33">
        <v>2</v>
      </c>
      <c r="S33">
        <v>0.5</v>
      </c>
      <c r="T33">
        <v>1</v>
      </c>
      <c r="U33">
        <v>0</v>
      </c>
      <c r="V33"/>
      <c r="W33"/>
      <c r="X33"/>
      <c r="Y33"/>
      <c r="AA33" s="1">
        <f t="shared" si="7"/>
        <v>12</v>
      </c>
      <c r="AB33" s="1">
        <f t="shared" si="8"/>
        <v>36</v>
      </c>
      <c r="AC33" s="13">
        <f t="shared" si="9"/>
        <v>12</v>
      </c>
      <c r="AD33" s="14">
        <f t="shared" si="10"/>
        <v>33.333333333333336</v>
      </c>
    </row>
    <row r="34" spans="1:30" ht="12.75">
      <c r="A34" s="15" t="s">
        <v>0</v>
      </c>
      <c r="B34" s="15" t="s">
        <v>275</v>
      </c>
      <c r="C34" s="15" t="s">
        <v>65</v>
      </c>
      <c r="D34" s="19">
        <v>5</v>
      </c>
      <c r="E34" s="18" t="s">
        <v>105</v>
      </c>
      <c r="F34" s="18" t="s">
        <v>700</v>
      </c>
      <c r="H34">
        <v>2</v>
      </c>
      <c r="I34">
        <v>1.5</v>
      </c>
      <c r="J34">
        <v>2</v>
      </c>
      <c r="K34">
        <v>0</v>
      </c>
      <c r="L34"/>
      <c r="M34">
        <v>1</v>
      </c>
      <c r="N34">
        <v>1.5</v>
      </c>
      <c r="O34">
        <v>0</v>
      </c>
      <c r="P34">
        <v>2.5</v>
      </c>
      <c r="Q34"/>
      <c r="R34"/>
      <c r="S34">
        <v>2</v>
      </c>
      <c r="T34"/>
      <c r="U34">
        <v>0</v>
      </c>
      <c r="V34"/>
      <c r="W34"/>
      <c r="X34"/>
      <c r="Y34"/>
      <c r="AA34" s="1">
        <f t="shared" si="7"/>
        <v>10</v>
      </c>
      <c r="AB34" s="1">
        <f t="shared" si="8"/>
        <v>30</v>
      </c>
      <c r="AC34" s="13">
        <f t="shared" si="9"/>
        <v>12.5</v>
      </c>
      <c r="AD34" s="14">
        <f t="shared" si="10"/>
        <v>41.666666666666664</v>
      </c>
    </row>
    <row r="35" spans="4:30" ht="12.75">
      <c r="D35" s="19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AA35" s="1">
        <f>SUM(AA29:AA34)</f>
        <v>42</v>
      </c>
      <c r="AB35" s="1">
        <f t="shared" si="8"/>
        <v>126</v>
      </c>
      <c r="AD35" s="14"/>
    </row>
    <row r="36" spans="1:30" ht="12.75">
      <c r="A36" s="15" t="s">
        <v>1</v>
      </c>
      <c r="B36" s="15" t="s">
        <v>275</v>
      </c>
      <c r="C36" s="19" t="s">
        <v>10</v>
      </c>
      <c r="D36" s="19">
        <v>2</v>
      </c>
      <c r="E36" s="18" t="s">
        <v>17</v>
      </c>
      <c r="F36" s="18" t="s">
        <v>299</v>
      </c>
      <c r="G36" s="15">
        <v>1</v>
      </c>
      <c r="H36">
        <v>2.5</v>
      </c>
      <c r="I36"/>
      <c r="J36"/>
      <c r="K36" s="33"/>
      <c r="L36"/>
      <c r="M36"/>
      <c r="N36"/>
      <c r="O36"/>
      <c r="P36"/>
      <c r="Q36"/>
      <c r="R36">
        <v>2.5</v>
      </c>
      <c r="S36">
        <v>1.5</v>
      </c>
      <c r="T36">
        <v>2</v>
      </c>
      <c r="U36">
        <v>1</v>
      </c>
      <c r="V36"/>
      <c r="W36"/>
      <c r="X36"/>
      <c r="Y36"/>
      <c r="AA36" s="1">
        <f>COUNT(H36:Y36)</f>
        <v>5</v>
      </c>
      <c r="AB36" s="1">
        <f>AA36*3</f>
        <v>15</v>
      </c>
      <c r="AC36" s="13">
        <f>SUM(H36:Y36)</f>
        <v>9.5</v>
      </c>
      <c r="AD36" s="14">
        <f>100*AC36/AB36</f>
        <v>63.333333333333336</v>
      </c>
    </row>
    <row r="37" spans="1:30" ht="12.75">
      <c r="A37" s="15" t="s">
        <v>1</v>
      </c>
      <c r="B37" s="15" t="s">
        <v>275</v>
      </c>
      <c r="C37" s="19" t="s">
        <v>10</v>
      </c>
      <c r="D37" s="19">
        <v>2</v>
      </c>
      <c r="E37" s="48" t="s">
        <v>70</v>
      </c>
      <c r="F37" s="48" t="s">
        <v>437</v>
      </c>
      <c r="G37" s="15">
        <v>1</v>
      </c>
      <c r="H37"/>
      <c r="I37"/>
      <c r="J37"/>
      <c r="K37" s="33"/>
      <c r="L37"/>
      <c r="M37"/>
      <c r="N37"/>
      <c r="O37"/>
      <c r="P37"/>
      <c r="Q37">
        <v>0.5</v>
      </c>
      <c r="R37"/>
      <c r="S37"/>
      <c r="T37"/>
      <c r="U37">
        <v>1</v>
      </c>
      <c r="V37"/>
      <c r="W37"/>
      <c r="X37"/>
      <c r="Y37"/>
      <c r="AA37" s="1">
        <f>COUNT(H37:Y37)</f>
        <v>2</v>
      </c>
      <c r="AB37" s="1">
        <f>AA37*3</f>
        <v>6</v>
      </c>
      <c r="AC37" s="13">
        <f>SUM(H37:Y37)</f>
        <v>1.5</v>
      </c>
      <c r="AD37" s="14">
        <f>100*AC37/AB37</f>
        <v>25</v>
      </c>
    </row>
    <row r="38" spans="1:30" ht="12.75">
      <c r="A38" s="15" t="s">
        <v>1</v>
      </c>
      <c r="B38" s="15" t="s">
        <v>275</v>
      </c>
      <c r="C38" s="19" t="s">
        <v>10</v>
      </c>
      <c r="D38" s="19">
        <v>2</v>
      </c>
      <c r="E38" s="18" t="s">
        <v>293</v>
      </c>
      <c r="F38" s="18" t="s">
        <v>404</v>
      </c>
      <c r="G38" s="15">
        <v>1</v>
      </c>
      <c r="H38"/>
      <c r="I38"/>
      <c r="J38"/>
      <c r="K38" s="33"/>
      <c r="L38"/>
      <c r="M38"/>
      <c r="N38"/>
      <c r="O38">
        <v>1.5</v>
      </c>
      <c r="P38">
        <v>1.5</v>
      </c>
      <c r="R38"/>
      <c r="S38">
        <v>1</v>
      </c>
      <c r="T38">
        <v>1.5</v>
      </c>
      <c r="U38">
        <v>0</v>
      </c>
      <c r="V38"/>
      <c r="W38"/>
      <c r="X38"/>
      <c r="Y38"/>
      <c r="AA38" s="1">
        <f>COUNT(H38:Y38)</f>
        <v>5</v>
      </c>
      <c r="AB38" s="1">
        <f>AA38*3</f>
        <v>15</v>
      </c>
      <c r="AC38" s="13">
        <f>SUM(H38:Y38)</f>
        <v>5.5</v>
      </c>
      <c r="AD38" s="14">
        <f>100*AC38/AB38</f>
        <v>36.666666666666664</v>
      </c>
    </row>
    <row r="39" spans="1:30" ht="12.75">
      <c r="A39" s="15" t="s">
        <v>1</v>
      </c>
      <c r="B39" s="15" t="s">
        <v>275</v>
      </c>
      <c r="C39" s="19" t="s">
        <v>10</v>
      </c>
      <c r="D39" s="19">
        <v>2</v>
      </c>
      <c r="E39" s="18" t="s">
        <v>70</v>
      </c>
      <c r="F39" s="18" t="s">
        <v>66</v>
      </c>
      <c r="H39"/>
      <c r="I39"/>
      <c r="J39"/>
      <c r="K39" s="33">
        <v>0.5</v>
      </c>
      <c r="L39">
        <v>2</v>
      </c>
      <c r="M39"/>
      <c r="N39"/>
      <c r="O39">
        <v>2</v>
      </c>
      <c r="P39"/>
      <c r="Q39" s="1">
        <v>1.5</v>
      </c>
      <c r="R39">
        <v>0</v>
      </c>
      <c r="S39"/>
      <c r="T39">
        <v>0</v>
      </c>
      <c r="U39"/>
      <c r="V39"/>
      <c r="W39"/>
      <c r="X39"/>
      <c r="Y39"/>
      <c r="AA39" s="1">
        <f>COUNT(H39:Y39)</f>
        <v>6</v>
      </c>
      <c r="AB39" s="1">
        <f>AA39*3-1</f>
        <v>17</v>
      </c>
      <c r="AC39" s="13">
        <f>SUM(H39:Y39)</f>
        <v>6</v>
      </c>
      <c r="AD39" s="14">
        <f>100*AC39/AB39</f>
        <v>35.294117647058826</v>
      </c>
    </row>
    <row r="40" spans="1:30" ht="12.75">
      <c r="A40" s="15" t="s">
        <v>1</v>
      </c>
      <c r="B40" s="15" t="s">
        <v>275</v>
      </c>
      <c r="C40" s="19" t="s">
        <v>10</v>
      </c>
      <c r="D40" s="19">
        <v>2</v>
      </c>
      <c r="E40" s="18" t="s">
        <v>42</v>
      </c>
      <c r="F40" s="18" t="s">
        <v>404</v>
      </c>
      <c r="H40"/>
      <c r="I40"/>
      <c r="J40"/>
      <c r="K40" s="33"/>
      <c r="L40"/>
      <c r="M40">
        <v>1</v>
      </c>
      <c r="N40"/>
      <c r="O40"/>
      <c r="P40"/>
      <c r="R40"/>
      <c r="S40"/>
      <c r="T40"/>
      <c r="U40"/>
      <c r="V40"/>
      <c r="W40"/>
      <c r="X40"/>
      <c r="Y40"/>
      <c r="AA40" s="1">
        <f>COUNT(H40:Y40)</f>
        <v>1</v>
      </c>
      <c r="AB40" s="1">
        <f>AA40*3</f>
        <v>3</v>
      </c>
      <c r="AC40" s="13">
        <f>SUM(H40:Y40)</f>
        <v>1</v>
      </c>
      <c r="AD40" s="14">
        <f>100*AC40/AB40</f>
        <v>33.333333333333336</v>
      </c>
    </row>
    <row r="41" spans="1:30" ht="12.75">
      <c r="A41" s="15" t="s">
        <v>1</v>
      </c>
      <c r="B41" s="15" t="s">
        <v>275</v>
      </c>
      <c r="C41" s="19" t="s">
        <v>10</v>
      </c>
      <c r="D41" s="19">
        <v>2</v>
      </c>
      <c r="E41" s="18" t="s">
        <v>70</v>
      </c>
      <c r="F41" s="18" t="s">
        <v>460</v>
      </c>
      <c r="H41">
        <v>3</v>
      </c>
      <c r="I41">
        <v>2.5</v>
      </c>
      <c r="J41">
        <v>2.5</v>
      </c>
      <c r="K41" s="33"/>
      <c r="L41"/>
      <c r="M41"/>
      <c r="N41"/>
      <c r="O41"/>
      <c r="P41"/>
      <c r="R41"/>
      <c r="S41"/>
      <c r="T41"/>
      <c r="U41"/>
      <c r="V41"/>
      <c r="W41"/>
      <c r="X41"/>
      <c r="Y41"/>
      <c r="AA41" s="1">
        <f aca="true" t="shared" si="11" ref="AA41:AA51">COUNT(H41:Y41)</f>
        <v>3</v>
      </c>
      <c r="AB41" s="1">
        <f>AA41*3</f>
        <v>9</v>
      </c>
      <c r="AC41" s="13">
        <f aca="true" t="shared" si="12" ref="AC41:AC51">SUM(H41:Y41)</f>
        <v>8</v>
      </c>
      <c r="AD41" s="14">
        <f aca="true" t="shared" si="13" ref="AD41:AD51">100*AC41/AB41</f>
        <v>88.88888888888889</v>
      </c>
    </row>
    <row r="42" spans="1:30" ht="12.75">
      <c r="A42" s="15" t="s">
        <v>1</v>
      </c>
      <c r="B42" s="15" t="s">
        <v>275</v>
      </c>
      <c r="C42" s="19" t="s">
        <v>10</v>
      </c>
      <c r="D42" s="19">
        <v>2</v>
      </c>
      <c r="E42" s="18" t="s">
        <v>100</v>
      </c>
      <c r="F42" s="18" t="s">
        <v>582</v>
      </c>
      <c r="H42">
        <v>2</v>
      </c>
      <c r="I42"/>
      <c r="J42">
        <v>1</v>
      </c>
      <c r="K42" s="33"/>
      <c r="L42">
        <v>0</v>
      </c>
      <c r="M42"/>
      <c r="N42"/>
      <c r="O42"/>
      <c r="P42"/>
      <c r="R42"/>
      <c r="S42"/>
      <c r="T42"/>
      <c r="U42"/>
      <c r="V42"/>
      <c r="W42"/>
      <c r="X42"/>
      <c r="Y42"/>
      <c r="AA42" s="1">
        <f t="shared" si="11"/>
        <v>3</v>
      </c>
      <c r="AB42" s="1">
        <f>AA42*3</f>
        <v>9</v>
      </c>
      <c r="AC42" s="13">
        <f t="shared" si="12"/>
        <v>3</v>
      </c>
      <c r="AD42" s="14">
        <f t="shared" si="13"/>
        <v>33.333333333333336</v>
      </c>
    </row>
    <row r="43" spans="1:30" ht="12.75">
      <c r="A43" s="15" t="s">
        <v>1</v>
      </c>
      <c r="B43" s="15" t="s">
        <v>275</v>
      </c>
      <c r="C43" s="19" t="s">
        <v>10</v>
      </c>
      <c r="D43" s="19">
        <v>2</v>
      </c>
      <c r="E43" s="18" t="s">
        <v>693</v>
      </c>
      <c r="F43" s="18" t="s">
        <v>694</v>
      </c>
      <c r="H43"/>
      <c r="I43">
        <v>2</v>
      </c>
      <c r="J43"/>
      <c r="K43" s="33"/>
      <c r="L43"/>
      <c r="M43"/>
      <c r="N43"/>
      <c r="O43"/>
      <c r="P43"/>
      <c r="R43"/>
      <c r="S43"/>
      <c r="T43"/>
      <c r="U43"/>
      <c r="V43"/>
      <c r="W43"/>
      <c r="X43"/>
      <c r="Y43"/>
      <c r="AA43" s="1">
        <f t="shared" si="11"/>
        <v>1</v>
      </c>
      <c r="AB43" s="1">
        <f>AA43*3</f>
        <v>3</v>
      </c>
      <c r="AC43" s="13">
        <f t="shared" si="12"/>
        <v>2</v>
      </c>
      <c r="AD43" s="14">
        <f t="shared" si="13"/>
        <v>66.66666666666667</v>
      </c>
    </row>
    <row r="44" spans="1:30" ht="12.75">
      <c r="A44" s="15" t="s">
        <v>1</v>
      </c>
      <c r="B44" s="15" t="s">
        <v>275</v>
      </c>
      <c r="C44" s="19" t="s">
        <v>10</v>
      </c>
      <c r="D44" s="19">
        <v>2</v>
      </c>
      <c r="E44" s="18" t="s">
        <v>108</v>
      </c>
      <c r="F44" s="18" t="s">
        <v>729</v>
      </c>
      <c r="H44"/>
      <c r="I44">
        <v>2</v>
      </c>
      <c r="J44"/>
      <c r="K44" s="33">
        <v>0.5</v>
      </c>
      <c r="L44"/>
      <c r="M44"/>
      <c r="N44">
        <v>0</v>
      </c>
      <c r="O44"/>
      <c r="P44"/>
      <c r="R44">
        <v>0</v>
      </c>
      <c r="S44"/>
      <c r="T44"/>
      <c r="U44"/>
      <c r="V44"/>
      <c r="W44"/>
      <c r="X44"/>
      <c r="Y44"/>
      <c r="AA44" s="1">
        <f t="shared" si="11"/>
        <v>4</v>
      </c>
      <c r="AB44" s="1">
        <f>AA44*3-1</f>
        <v>11</v>
      </c>
      <c r="AC44" s="13">
        <f t="shared" si="12"/>
        <v>2.5</v>
      </c>
      <c r="AD44" s="14">
        <f t="shared" si="13"/>
        <v>22.727272727272727</v>
      </c>
    </row>
    <row r="45" spans="1:30" ht="12.75">
      <c r="A45" s="15" t="s">
        <v>1</v>
      </c>
      <c r="B45" s="15" t="s">
        <v>275</v>
      </c>
      <c r="C45" s="19" t="s">
        <v>10</v>
      </c>
      <c r="D45" s="19">
        <v>2</v>
      </c>
      <c r="E45" s="18" t="s">
        <v>400</v>
      </c>
      <c r="F45" s="18" t="s">
        <v>714</v>
      </c>
      <c r="H45"/>
      <c r="I45"/>
      <c r="J45">
        <v>0.5</v>
      </c>
      <c r="K45" s="33"/>
      <c r="L45"/>
      <c r="M45"/>
      <c r="N45"/>
      <c r="O45"/>
      <c r="P45">
        <v>1.5</v>
      </c>
      <c r="Q45" s="1">
        <v>0</v>
      </c>
      <c r="R45"/>
      <c r="S45"/>
      <c r="T45"/>
      <c r="U45"/>
      <c r="V45"/>
      <c r="W45"/>
      <c r="X45"/>
      <c r="Y45"/>
      <c r="AA45" s="1">
        <f t="shared" si="11"/>
        <v>3</v>
      </c>
      <c r="AB45" s="1">
        <f>AA45*3</f>
        <v>9</v>
      </c>
      <c r="AC45" s="13">
        <f t="shared" si="12"/>
        <v>2</v>
      </c>
      <c r="AD45" s="14">
        <f t="shared" si="13"/>
        <v>22.22222222222222</v>
      </c>
    </row>
    <row r="46" spans="1:30" ht="12.75">
      <c r="A46" s="15" t="s">
        <v>1</v>
      </c>
      <c r="B46" s="15" t="s">
        <v>275</v>
      </c>
      <c r="C46" s="19" t="s">
        <v>10</v>
      </c>
      <c r="D46" s="19">
        <v>2</v>
      </c>
      <c r="E46" s="18" t="s">
        <v>72</v>
      </c>
      <c r="F46" s="18" t="s">
        <v>728</v>
      </c>
      <c r="H46"/>
      <c r="I46"/>
      <c r="J46"/>
      <c r="K46" s="33">
        <v>1</v>
      </c>
      <c r="L46"/>
      <c r="M46"/>
      <c r="N46"/>
      <c r="O46"/>
      <c r="P46"/>
      <c r="R46"/>
      <c r="S46"/>
      <c r="T46"/>
      <c r="U46"/>
      <c r="V46"/>
      <c r="W46"/>
      <c r="X46"/>
      <c r="Y46"/>
      <c r="AA46" s="1">
        <f t="shared" si="11"/>
        <v>1</v>
      </c>
      <c r="AB46" s="1">
        <f>AA46*3-1</f>
        <v>2</v>
      </c>
      <c r="AC46" s="13">
        <f t="shared" si="12"/>
        <v>1</v>
      </c>
      <c r="AD46" s="14">
        <f t="shared" si="13"/>
        <v>50</v>
      </c>
    </row>
    <row r="47" spans="1:30" ht="12.75">
      <c r="A47" s="15" t="s">
        <v>1</v>
      </c>
      <c r="B47" s="15" t="s">
        <v>275</v>
      </c>
      <c r="C47" s="19" t="s">
        <v>10</v>
      </c>
      <c r="D47" s="19">
        <v>2</v>
      </c>
      <c r="E47" s="18" t="s">
        <v>745</v>
      </c>
      <c r="F47" s="18" t="s">
        <v>173</v>
      </c>
      <c r="H47"/>
      <c r="I47"/>
      <c r="J47"/>
      <c r="K47"/>
      <c r="L47">
        <v>1.5</v>
      </c>
      <c r="M47"/>
      <c r="N47"/>
      <c r="O47"/>
      <c r="P47"/>
      <c r="R47"/>
      <c r="S47"/>
      <c r="T47"/>
      <c r="U47"/>
      <c r="V47"/>
      <c r="W47"/>
      <c r="X47"/>
      <c r="Y47"/>
      <c r="AA47" s="1">
        <f t="shared" si="11"/>
        <v>1</v>
      </c>
      <c r="AB47" s="1">
        <f aca="true" t="shared" si="14" ref="AB47:AB52">AA47*3</f>
        <v>3</v>
      </c>
      <c r="AC47" s="13">
        <f t="shared" si="12"/>
        <v>1.5</v>
      </c>
      <c r="AD47" s="14">
        <f t="shared" si="13"/>
        <v>50</v>
      </c>
    </row>
    <row r="48" spans="1:30" ht="12.75">
      <c r="A48" s="15" t="s">
        <v>1</v>
      </c>
      <c r="B48" s="15" t="s">
        <v>275</v>
      </c>
      <c r="C48" s="19" t="s">
        <v>10</v>
      </c>
      <c r="D48" s="19">
        <v>2</v>
      </c>
      <c r="E48" s="18" t="s">
        <v>423</v>
      </c>
      <c r="F48" s="18" t="s">
        <v>779</v>
      </c>
      <c r="H48"/>
      <c r="I48"/>
      <c r="J48"/>
      <c r="K48"/>
      <c r="L48"/>
      <c r="M48">
        <v>2.5</v>
      </c>
      <c r="N48">
        <v>2</v>
      </c>
      <c r="O48">
        <v>2.5</v>
      </c>
      <c r="P48">
        <v>3</v>
      </c>
      <c r="R48"/>
      <c r="S48"/>
      <c r="T48"/>
      <c r="U48"/>
      <c r="V48"/>
      <c r="W48"/>
      <c r="X48"/>
      <c r="Y48"/>
      <c r="AA48" s="1">
        <f t="shared" si="11"/>
        <v>4</v>
      </c>
      <c r="AB48" s="1">
        <f t="shared" si="14"/>
        <v>12</v>
      </c>
      <c r="AC48" s="13">
        <f t="shared" si="12"/>
        <v>10</v>
      </c>
      <c r="AD48" s="14">
        <f t="shared" si="13"/>
        <v>83.33333333333333</v>
      </c>
    </row>
    <row r="49" spans="1:30" ht="12.75">
      <c r="A49" s="15" t="s">
        <v>1</v>
      </c>
      <c r="B49" s="15" t="s">
        <v>275</v>
      </c>
      <c r="C49" s="19" t="s">
        <v>10</v>
      </c>
      <c r="D49" s="19">
        <v>2</v>
      </c>
      <c r="E49" s="18" t="s">
        <v>555</v>
      </c>
      <c r="F49" s="18" t="s">
        <v>427</v>
      </c>
      <c r="H49"/>
      <c r="I49"/>
      <c r="J49"/>
      <c r="K49"/>
      <c r="L49"/>
      <c r="M49">
        <v>0</v>
      </c>
      <c r="N49"/>
      <c r="O49"/>
      <c r="P49"/>
      <c r="Q49"/>
      <c r="R49"/>
      <c r="S49"/>
      <c r="T49"/>
      <c r="U49"/>
      <c r="V49"/>
      <c r="W49"/>
      <c r="X49"/>
      <c r="Y49"/>
      <c r="AA49" s="1">
        <f t="shared" si="11"/>
        <v>1</v>
      </c>
      <c r="AB49" s="1">
        <f t="shared" si="14"/>
        <v>3</v>
      </c>
      <c r="AC49" s="13">
        <f t="shared" si="12"/>
        <v>0</v>
      </c>
      <c r="AD49" s="14">
        <f t="shared" si="13"/>
        <v>0</v>
      </c>
    </row>
    <row r="50" spans="1:30" ht="12.75">
      <c r="A50" s="15" t="s">
        <v>1</v>
      </c>
      <c r="B50" s="15" t="s">
        <v>275</v>
      </c>
      <c r="C50" s="19" t="s">
        <v>10</v>
      </c>
      <c r="D50" s="19">
        <v>2</v>
      </c>
      <c r="E50" s="18" t="s">
        <v>400</v>
      </c>
      <c r="F50" s="18" t="s">
        <v>460</v>
      </c>
      <c r="H50"/>
      <c r="I50"/>
      <c r="J50"/>
      <c r="K50"/>
      <c r="L50"/>
      <c r="M50"/>
      <c r="N50">
        <v>0.5</v>
      </c>
      <c r="O50"/>
      <c r="P50"/>
      <c r="Q50"/>
      <c r="R50"/>
      <c r="S50"/>
      <c r="T50"/>
      <c r="U50"/>
      <c r="V50"/>
      <c r="W50"/>
      <c r="X50"/>
      <c r="Y50"/>
      <c r="AA50" s="1">
        <f t="shared" si="11"/>
        <v>1</v>
      </c>
      <c r="AB50" s="1">
        <f t="shared" si="14"/>
        <v>3</v>
      </c>
      <c r="AC50" s="13">
        <f t="shared" si="12"/>
        <v>0.5</v>
      </c>
      <c r="AD50" s="14">
        <f t="shared" si="13"/>
        <v>16.666666666666668</v>
      </c>
    </row>
    <row r="51" spans="1:30" ht="12.75">
      <c r="A51" s="15" t="s">
        <v>1</v>
      </c>
      <c r="B51" s="15" t="s">
        <v>275</v>
      </c>
      <c r="C51" s="19" t="s">
        <v>10</v>
      </c>
      <c r="D51" s="19">
        <v>2</v>
      </c>
      <c r="E51" s="18" t="s">
        <v>623</v>
      </c>
      <c r="F51" s="18" t="s">
        <v>836</v>
      </c>
      <c r="H51"/>
      <c r="I51"/>
      <c r="J51"/>
      <c r="K51"/>
      <c r="L51"/>
      <c r="N51"/>
      <c r="O51"/>
      <c r="P51"/>
      <c r="Q51"/>
      <c r="R51"/>
      <c r="S51">
        <v>1</v>
      </c>
      <c r="T51"/>
      <c r="U51"/>
      <c r="V51"/>
      <c r="W51"/>
      <c r="X51"/>
      <c r="Y51"/>
      <c r="AA51" s="1">
        <f t="shared" si="11"/>
        <v>1</v>
      </c>
      <c r="AB51" s="1">
        <f t="shared" si="14"/>
        <v>3</v>
      </c>
      <c r="AC51" s="13">
        <f t="shared" si="12"/>
        <v>1</v>
      </c>
      <c r="AD51" s="14">
        <f t="shared" si="13"/>
        <v>33.333333333333336</v>
      </c>
    </row>
    <row r="52" spans="3:30" ht="12.75">
      <c r="C52" s="19"/>
      <c r="D52" s="1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A52" s="1">
        <f>SUM(AA36:AA51)</f>
        <v>42</v>
      </c>
      <c r="AB52" s="1">
        <f t="shared" si="14"/>
        <v>126</v>
      </c>
      <c r="AD52" s="14"/>
    </row>
    <row r="53" spans="1:30" ht="12.75">
      <c r="A53" s="15" t="s">
        <v>1</v>
      </c>
      <c r="B53" s="15" t="s">
        <v>275</v>
      </c>
      <c r="C53" s="15" t="s">
        <v>8</v>
      </c>
      <c r="D53" s="19">
        <v>5</v>
      </c>
      <c r="E53" s="18" t="s">
        <v>241</v>
      </c>
      <c r="F53" s="18" t="s">
        <v>276</v>
      </c>
      <c r="G53" s="15" t="s">
        <v>8</v>
      </c>
      <c r="H53">
        <v>2.5</v>
      </c>
      <c r="I53"/>
      <c r="J53">
        <v>2</v>
      </c>
      <c r="K53"/>
      <c r="L53" s="45">
        <v>2</v>
      </c>
      <c r="M53">
        <v>2.5</v>
      </c>
      <c r="N53">
        <v>2</v>
      </c>
      <c r="O53">
        <v>3</v>
      </c>
      <c r="P53">
        <v>2</v>
      </c>
      <c r="Q53">
        <v>0</v>
      </c>
      <c r="R53">
        <v>2</v>
      </c>
      <c r="S53" s="45">
        <v>2</v>
      </c>
      <c r="T53">
        <v>0.5</v>
      </c>
      <c r="U53">
        <v>3</v>
      </c>
      <c r="V53"/>
      <c r="W53"/>
      <c r="X53"/>
      <c r="Y53"/>
      <c r="AA53" s="1">
        <f aca="true" t="shared" si="15" ref="AA53:AA58">COUNT(H53:Y53)</f>
        <v>12</v>
      </c>
      <c r="AB53" s="1">
        <f>AA53*3-2</f>
        <v>34</v>
      </c>
      <c r="AC53" s="13">
        <f aca="true" t="shared" si="16" ref="AC53:AC58">SUM(H53:Y53)</f>
        <v>23.5</v>
      </c>
      <c r="AD53" s="14">
        <f aca="true" t="shared" si="17" ref="AD53:AD58">100*AC53/AB53</f>
        <v>69.11764705882354</v>
      </c>
    </row>
    <row r="54" spans="1:30" ht="12.75">
      <c r="A54" s="15" t="s">
        <v>1</v>
      </c>
      <c r="B54" s="15" t="s">
        <v>275</v>
      </c>
      <c r="C54" s="15" t="s">
        <v>8</v>
      </c>
      <c r="D54" s="19">
        <v>5</v>
      </c>
      <c r="E54" s="18" t="s">
        <v>78</v>
      </c>
      <c r="F54" s="18" t="s">
        <v>409</v>
      </c>
      <c r="G54" s="15" t="s">
        <v>65</v>
      </c>
      <c r="H54"/>
      <c r="I54">
        <v>0</v>
      </c>
      <c r="J54"/>
      <c r="K54"/>
      <c r="L54" s="45"/>
      <c r="M54"/>
      <c r="N54"/>
      <c r="O54"/>
      <c r="P54"/>
      <c r="Q54"/>
      <c r="R54"/>
      <c r="S54" s="45"/>
      <c r="T54"/>
      <c r="U54"/>
      <c r="V54"/>
      <c r="W54"/>
      <c r="X54"/>
      <c r="Y54"/>
      <c r="AA54" s="1">
        <f t="shared" si="15"/>
        <v>1</v>
      </c>
      <c r="AB54" s="1">
        <f>AA54*3</f>
        <v>3</v>
      </c>
      <c r="AC54" s="13">
        <f t="shared" si="16"/>
        <v>0</v>
      </c>
      <c r="AD54" s="14">
        <f t="shared" si="17"/>
        <v>0</v>
      </c>
    </row>
    <row r="55" spans="1:30" ht="12.75">
      <c r="A55" s="15" t="s">
        <v>1</v>
      </c>
      <c r="B55" s="15" t="s">
        <v>275</v>
      </c>
      <c r="C55" s="15" t="s">
        <v>8</v>
      </c>
      <c r="D55" s="19">
        <v>5</v>
      </c>
      <c r="E55" s="18" t="s">
        <v>60</v>
      </c>
      <c r="F55" s="18" t="s">
        <v>61</v>
      </c>
      <c r="G55" s="15" t="s">
        <v>65</v>
      </c>
      <c r="H55">
        <v>1.5</v>
      </c>
      <c r="I55">
        <v>0</v>
      </c>
      <c r="J55">
        <v>1.5</v>
      </c>
      <c r="K55">
        <v>2</v>
      </c>
      <c r="L55" s="45"/>
      <c r="M55">
        <v>1.5</v>
      </c>
      <c r="N55">
        <v>1</v>
      </c>
      <c r="O55">
        <v>2</v>
      </c>
      <c r="P55"/>
      <c r="Q55">
        <v>0.5</v>
      </c>
      <c r="R55">
        <v>2.5</v>
      </c>
      <c r="S55" s="45"/>
      <c r="T55">
        <v>0</v>
      </c>
      <c r="U55">
        <v>3</v>
      </c>
      <c r="V55"/>
      <c r="W55"/>
      <c r="X55"/>
      <c r="Y55"/>
      <c r="AA55" s="1">
        <f t="shared" si="15"/>
        <v>11</v>
      </c>
      <c r="AB55" s="1">
        <f>AA55*3</f>
        <v>33</v>
      </c>
      <c r="AC55" s="13">
        <f t="shared" si="16"/>
        <v>15.5</v>
      </c>
      <c r="AD55" s="14">
        <f t="shared" si="17"/>
        <v>46.96969696969697</v>
      </c>
    </row>
    <row r="56" spans="1:30" ht="12.75">
      <c r="A56" s="15" t="s">
        <v>1</v>
      </c>
      <c r="B56" s="15" t="s">
        <v>275</v>
      </c>
      <c r="C56" s="15" t="s">
        <v>8</v>
      </c>
      <c r="D56" s="19">
        <v>5</v>
      </c>
      <c r="E56" s="18" t="s">
        <v>555</v>
      </c>
      <c r="F56" s="18" t="s">
        <v>427</v>
      </c>
      <c r="G56" s="15" t="s">
        <v>65</v>
      </c>
      <c r="H56">
        <v>2</v>
      </c>
      <c r="I56">
        <v>0</v>
      </c>
      <c r="J56"/>
      <c r="K56"/>
      <c r="L56" s="45">
        <v>1.5</v>
      </c>
      <c r="M56"/>
      <c r="N56"/>
      <c r="O56"/>
      <c r="P56">
        <v>3</v>
      </c>
      <c r="Q56"/>
      <c r="R56">
        <v>2.5</v>
      </c>
      <c r="S56" s="45">
        <v>1.5</v>
      </c>
      <c r="T56"/>
      <c r="U56"/>
      <c r="V56"/>
      <c r="W56"/>
      <c r="X56"/>
      <c r="Y56"/>
      <c r="AA56" s="1">
        <f t="shared" si="15"/>
        <v>6</v>
      </c>
      <c r="AB56" s="1">
        <f>AA56*3-2</f>
        <v>16</v>
      </c>
      <c r="AC56" s="13">
        <f t="shared" si="16"/>
        <v>10.5</v>
      </c>
      <c r="AD56" s="14">
        <f t="shared" si="17"/>
        <v>65.625</v>
      </c>
    </row>
    <row r="57" spans="1:30" ht="12.75">
      <c r="A57" s="15" t="s">
        <v>1</v>
      </c>
      <c r="B57" s="15" t="s">
        <v>275</v>
      </c>
      <c r="C57" s="15" t="s">
        <v>8</v>
      </c>
      <c r="D57" s="19">
        <v>5</v>
      </c>
      <c r="E57" s="18" t="s">
        <v>706</v>
      </c>
      <c r="F57" s="18" t="s">
        <v>74</v>
      </c>
      <c r="H57"/>
      <c r="I57"/>
      <c r="J57">
        <v>1</v>
      </c>
      <c r="K57">
        <v>2</v>
      </c>
      <c r="L57" s="45">
        <v>0.5</v>
      </c>
      <c r="M57">
        <v>2</v>
      </c>
      <c r="N57">
        <v>0</v>
      </c>
      <c r="O57">
        <v>2</v>
      </c>
      <c r="P57">
        <v>2</v>
      </c>
      <c r="Q57">
        <v>0.5</v>
      </c>
      <c r="R57"/>
      <c r="S57" s="45">
        <v>1.5</v>
      </c>
      <c r="T57">
        <v>0</v>
      </c>
      <c r="U57">
        <v>1.5</v>
      </c>
      <c r="V57"/>
      <c r="W57"/>
      <c r="X57"/>
      <c r="Y57"/>
      <c r="AA57" s="1">
        <f t="shared" si="15"/>
        <v>11</v>
      </c>
      <c r="AB57" s="1">
        <f>AA57*3-2</f>
        <v>31</v>
      </c>
      <c r="AC57" s="13">
        <f t="shared" si="16"/>
        <v>13</v>
      </c>
      <c r="AD57" s="14">
        <f t="shared" si="17"/>
        <v>41.935483870967744</v>
      </c>
    </row>
    <row r="58" spans="1:30" ht="12.75">
      <c r="A58" s="15" t="s">
        <v>1</v>
      </c>
      <c r="B58" s="15" t="s">
        <v>275</v>
      </c>
      <c r="C58" s="15" t="s">
        <v>8</v>
      </c>
      <c r="D58" s="19">
        <v>5</v>
      </c>
      <c r="E58" s="18" t="s">
        <v>42</v>
      </c>
      <c r="F58" s="18" t="s">
        <v>404</v>
      </c>
      <c r="H58"/>
      <c r="I58"/>
      <c r="J58"/>
      <c r="K58">
        <v>3</v>
      </c>
      <c r="L58" s="45"/>
      <c r="M58"/>
      <c r="N58"/>
      <c r="O58"/>
      <c r="P58"/>
      <c r="Q58"/>
      <c r="R58"/>
      <c r="S58" s="45"/>
      <c r="T58"/>
      <c r="U58"/>
      <c r="V58"/>
      <c r="W58"/>
      <c r="X58"/>
      <c r="Y58"/>
      <c r="AA58" s="1">
        <f t="shared" si="15"/>
        <v>1</v>
      </c>
      <c r="AB58" s="1">
        <f>AA58*3</f>
        <v>3</v>
      </c>
      <c r="AC58" s="13">
        <f t="shared" si="16"/>
        <v>3</v>
      </c>
      <c r="AD58" s="14">
        <f t="shared" si="17"/>
        <v>100</v>
      </c>
    </row>
    <row r="59" spans="8:27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A59" s="1">
        <f>SUM(AA53:AA58)</f>
        <v>42</v>
      </c>
    </row>
    <row r="60" spans="1:30" ht="12.75">
      <c r="A60" s="15" t="s">
        <v>1</v>
      </c>
      <c r="B60" s="15" t="s">
        <v>275</v>
      </c>
      <c r="C60" s="15" t="s">
        <v>65</v>
      </c>
      <c r="D60" s="19">
        <v>5</v>
      </c>
      <c r="E60" s="18" t="s">
        <v>555</v>
      </c>
      <c r="F60" s="18" t="s">
        <v>427</v>
      </c>
      <c r="G60" s="15" t="s">
        <v>65</v>
      </c>
      <c r="H60"/>
      <c r="I60"/>
      <c r="J60"/>
      <c r="K60"/>
      <c r="L60"/>
      <c r="M60"/>
      <c r="N60" s="56">
        <v>0</v>
      </c>
      <c r="O60"/>
      <c r="P60"/>
      <c r="Q60"/>
      <c r="R60"/>
      <c r="S60"/>
      <c r="T60"/>
      <c r="U60"/>
      <c r="V60"/>
      <c r="W60"/>
      <c r="X60"/>
      <c r="Y60"/>
      <c r="AA60" s="1">
        <f aca="true" t="shared" si="18" ref="AA60:AA66">COUNT(H60:Y60)</f>
        <v>1</v>
      </c>
      <c r="AB60" s="1">
        <f aca="true" t="shared" si="19" ref="AB60:AB67">AA60*3</f>
        <v>3</v>
      </c>
      <c r="AC60" s="13">
        <f aca="true" t="shared" si="20" ref="AC60:AC66">SUM(H60:Y60)</f>
        <v>0</v>
      </c>
      <c r="AD60" s="14">
        <f aca="true" t="shared" si="21" ref="AD60:AD66">100*AC60/AB60</f>
        <v>0</v>
      </c>
    </row>
    <row r="61" spans="1:30" ht="12.75">
      <c r="A61" s="15" t="s">
        <v>1</v>
      </c>
      <c r="B61" s="15" t="s">
        <v>275</v>
      </c>
      <c r="C61" s="15" t="s">
        <v>65</v>
      </c>
      <c r="D61" s="19">
        <v>5</v>
      </c>
      <c r="E61" s="18" t="s">
        <v>70</v>
      </c>
      <c r="F61" s="18" t="s">
        <v>687</v>
      </c>
      <c r="H61" s="22">
        <v>0</v>
      </c>
      <c r="I61" s="1">
        <v>0</v>
      </c>
      <c r="J61" s="1">
        <v>3</v>
      </c>
      <c r="K61" s="1">
        <v>0.5</v>
      </c>
      <c r="L61" s="1">
        <v>1.5</v>
      </c>
      <c r="M61" s="1">
        <v>1</v>
      </c>
      <c r="N61" s="1">
        <v>2</v>
      </c>
      <c r="O61" s="1">
        <v>1.5</v>
      </c>
      <c r="P61" s="1">
        <v>2</v>
      </c>
      <c r="Q61" s="1">
        <v>3</v>
      </c>
      <c r="S61" s="1">
        <v>2</v>
      </c>
      <c r="T61" s="1">
        <v>1</v>
      </c>
      <c r="U61" s="1">
        <v>0</v>
      </c>
      <c r="AA61" s="1">
        <f t="shared" si="18"/>
        <v>13</v>
      </c>
      <c r="AB61" s="1">
        <f t="shared" si="19"/>
        <v>39</v>
      </c>
      <c r="AC61" s="13">
        <f t="shared" si="20"/>
        <v>17.5</v>
      </c>
      <c r="AD61" s="14">
        <f t="shared" si="21"/>
        <v>44.87179487179487</v>
      </c>
    </row>
    <row r="62" spans="1:30" ht="12.75">
      <c r="A62" s="15" t="s">
        <v>1</v>
      </c>
      <c r="B62" s="15" t="s">
        <v>275</v>
      </c>
      <c r="C62" s="15" t="s">
        <v>65</v>
      </c>
      <c r="D62" s="19">
        <v>5</v>
      </c>
      <c r="E62" s="18" t="s">
        <v>290</v>
      </c>
      <c r="F62" s="18" t="s">
        <v>688</v>
      </c>
      <c r="H62" s="22">
        <v>1</v>
      </c>
      <c r="I62" s="1">
        <v>1.5</v>
      </c>
      <c r="J62" s="1">
        <v>2</v>
      </c>
      <c r="K62" s="1">
        <v>0</v>
      </c>
      <c r="M62" s="1">
        <v>1</v>
      </c>
      <c r="N62" s="1">
        <v>1.5</v>
      </c>
      <c r="O62" s="1">
        <v>0.5</v>
      </c>
      <c r="P62" s="1">
        <v>2.5</v>
      </c>
      <c r="Q62" s="1">
        <v>1.5</v>
      </c>
      <c r="R62" s="1">
        <v>2</v>
      </c>
      <c r="S62" s="1">
        <v>2</v>
      </c>
      <c r="T62" s="1">
        <v>1</v>
      </c>
      <c r="U62" s="1">
        <v>0</v>
      </c>
      <c r="AA62" s="1">
        <f t="shared" si="18"/>
        <v>13</v>
      </c>
      <c r="AB62" s="1">
        <f t="shared" si="19"/>
        <v>39</v>
      </c>
      <c r="AC62" s="13">
        <f t="shared" si="20"/>
        <v>16.5</v>
      </c>
      <c r="AD62" s="14">
        <f t="shared" si="21"/>
        <v>42.30769230769231</v>
      </c>
    </row>
    <row r="63" spans="1:30" ht="12.75">
      <c r="A63" s="15" t="s">
        <v>1</v>
      </c>
      <c r="B63" s="15" t="s">
        <v>275</v>
      </c>
      <c r="C63" s="15" t="s">
        <v>65</v>
      </c>
      <c r="D63" s="19">
        <v>5</v>
      </c>
      <c r="E63" s="18" t="s">
        <v>78</v>
      </c>
      <c r="F63" s="18" t="s">
        <v>435</v>
      </c>
      <c r="H63" s="22">
        <v>2</v>
      </c>
      <c r="K63" s="1">
        <v>0</v>
      </c>
      <c r="L63" s="1">
        <v>0</v>
      </c>
      <c r="O63" s="1">
        <v>0</v>
      </c>
      <c r="R63" s="1">
        <v>1</v>
      </c>
      <c r="AA63" s="1">
        <f t="shared" si="18"/>
        <v>5</v>
      </c>
      <c r="AB63" s="1">
        <f t="shared" si="19"/>
        <v>15</v>
      </c>
      <c r="AC63" s="13">
        <f t="shared" si="20"/>
        <v>3</v>
      </c>
      <c r="AD63" s="14">
        <f t="shared" si="21"/>
        <v>20</v>
      </c>
    </row>
    <row r="64" spans="1:30" ht="12.75">
      <c r="A64" s="15" t="s">
        <v>1</v>
      </c>
      <c r="B64" s="15" t="s">
        <v>275</v>
      </c>
      <c r="C64" s="15" t="s">
        <v>65</v>
      </c>
      <c r="D64" s="19">
        <v>5</v>
      </c>
      <c r="E64" s="18" t="s">
        <v>17</v>
      </c>
      <c r="F64" s="18" t="s">
        <v>600</v>
      </c>
      <c r="I64" s="1">
        <v>0.5</v>
      </c>
      <c r="L64" s="1">
        <v>0.5</v>
      </c>
      <c r="M64" s="1">
        <v>0.5</v>
      </c>
      <c r="P64" s="1">
        <v>2.5</v>
      </c>
      <c r="Q64" s="1">
        <v>2.5</v>
      </c>
      <c r="S64" s="1">
        <v>0.5</v>
      </c>
      <c r="T64" s="1">
        <v>1.5</v>
      </c>
      <c r="U64" s="1">
        <v>0</v>
      </c>
      <c r="AA64" s="1">
        <f t="shared" si="18"/>
        <v>8</v>
      </c>
      <c r="AB64" s="1">
        <f t="shared" si="19"/>
        <v>24</v>
      </c>
      <c r="AC64" s="13">
        <f t="shared" si="20"/>
        <v>8.5</v>
      </c>
      <c r="AD64" s="14">
        <f t="shared" si="21"/>
        <v>35.416666666666664</v>
      </c>
    </row>
    <row r="65" spans="1:30" ht="12.75">
      <c r="A65" s="15" t="s">
        <v>1</v>
      </c>
      <c r="B65" s="15" t="s">
        <v>275</v>
      </c>
      <c r="C65" s="15" t="s">
        <v>65</v>
      </c>
      <c r="D65" s="19">
        <v>5</v>
      </c>
      <c r="E65" s="18" t="s">
        <v>400</v>
      </c>
      <c r="F65" s="18" t="s">
        <v>714</v>
      </c>
      <c r="J65" s="1">
        <v>2.5</v>
      </c>
      <c r="AA65" s="1">
        <f t="shared" si="18"/>
        <v>1</v>
      </c>
      <c r="AB65" s="1">
        <f t="shared" si="19"/>
        <v>3</v>
      </c>
      <c r="AC65" s="13">
        <f t="shared" si="20"/>
        <v>2.5</v>
      </c>
      <c r="AD65" s="14">
        <f t="shared" si="21"/>
        <v>83.33333333333333</v>
      </c>
    </row>
    <row r="66" spans="1:30" ht="12.75">
      <c r="A66" s="15" t="s">
        <v>1</v>
      </c>
      <c r="B66" s="15" t="s">
        <v>275</v>
      </c>
      <c r="C66" s="15" t="s">
        <v>65</v>
      </c>
      <c r="D66" s="19">
        <v>5</v>
      </c>
      <c r="E66" s="18" t="s">
        <v>70</v>
      </c>
      <c r="F66" s="18" t="s">
        <v>437</v>
      </c>
      <c r="G66" s="15">
        <v>1</v>
      </c>
      <c r="R66" s="1">
        <v>2</v>
      </c>
      <c r="AA66" s="1">
        <f t="shared" si="18"/>
        <v>1</v>
      </c>
      <c r="AB66" s="1">
        <f t="shared" si="19"/>
        <v>3</v>
      </c>
      <c r="AC66" s="13">
        <f t="shared" si="20"/>
        <v>2</v>
      </c>
      <c r="AD66" s="14">
        <f t="shared" si="21"/>
        <v>66.66666666666667</v>
      </c>
    </row>
    <row r="67" spans="27:28" ht="12.75">
      <c r="AA67" s="1">
        <f>SUM(AA60:AA66)</f>
        <v>42</v>
      </c>
      <c r="AB67" s="1">
        <f t="shared" si="19"/>
        <v>126</v>
      </c>
    </row>
  </sheetData>
  <sheetProtection/>
  <printOptions gridLines="1" horizontalCentered="1"/>
  <pageMargins left="0" right="0" top="0.984251968503937" bottom="0" header="0.5118110236220472" footer="0.5118110236220472"/>
  <pageSetup fitToHeight="2" orientation="portrait" paperSize="9" r:id="rId1"/>
  <rowBreaks count="1" manualBreakCount="1">
    <brk id="35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PageLayoutView="0" workbookViewId="0" topLeftCell="A1">
      <selection activeCell="T10" sqref="T10:T14"/>
    </sheetView>
  </sheetViews>
  <sheetFormatPr defaultColWidth="8.8515625" defaultRowHeight="12.75"/>
  <cols>
    <col min="1" max="1" width="6.00390625" style="15" customWidth="1"/>
    <col min="2" max="2" width="6.57421875" style="15" customWidth="1"/>
    <col min="3" max="3" width="6.7109375" style="15" customWidth="1"/>
    <col min="4" max="4" width="4.7109375" style="15" customWidth="1"/>
    <col min="5" max="5" width="10.421875" style="18" bestFit="1" customWidth="1"/>
    <col min="6" max="6" width="22.140625" style="18" customWidth="1"/>
    <col min="7" max="7" width="10.421875" style="0" customWidth="1"/>
    <col min="8" max="26" width="4.00390625" style="0" customWidth="1"/>
    <col min="27" max="27" width="8.57421875" style="1" customWidth="1"/>
    <col min="28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C1" s="7"/>
    </row>
    <row r="2" ht="12.75">
      <c r="A2" s="18"/>
    </row>
    <row r="3" spans="1:30" s="8" customFormat="1" ht="15.75">
      <c r="A3" s="17" t="s">
        <v>4</v>
      </c>
      <c r="B3" s="11"/>
      <c r="C3" s="12"/>
      <c r="D3" s="12"/>
      <c r="E3" s="27"/>
      <c r="F3" s="2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 t="s">
        <v>322</v>
      </c>
      <c r="Z6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AA7" s="3" t="s">
        <v>179</v>
      </c>
      <c r="AB7" s="3" t="s">
        <v>179</v>
      </c>
      <c r="AC7" s="4" t="s">
        <v>180</v>
      </c>
    </row>
    <row r="8" ht="12.75">
      <c r="G8" s="25" t="s">
        <v>644</v>
      </c>
    </row>
    <row r="9" ht="12.75">
      <c r="G9" s="15"/>
    </row>
    <row r="10" spans="1:30" ht="12.75">
      <c r="A10" s="15" t="s">
        <v>0</v>
      </c>
      <c r="B10" s="15" t="s">
        <v>260</v>
      </c>
      <c r="C10" s="19" t="s">
        <v>10</v>
      </c>
      <c r="D10" s="19">
        <v>2</v>
      </c>
      <c r="E10" s="18" t="s">
        <v>25</v>
      </c>
      <c r="F10" s="18" t="s">
        <v>727</v>
      </c>
      <c r="G10" s="15">
        <v>1</v>
      </c>
      <c r="H10">
        <v>3</v>
      </c>
      <c r="J10">
        <v>2.5</v>
      </c>
      <c r="K10">
        <v>1</v>
      </c>
      <c r="L10" s="45">
        <v>1.5</v>
      </c>
      <c r="M10">
        <v>3</v>
      </c>
      <c r="N10">
        <v>1.5</v>
      </c>
      <c r="O10">
        <v>2</v>
      </c>
      <c r="P10">
        <v>3</v>
      </c>
      <c r="Q10">
        <v>3</v>
      </c>
      <c r="R10">
        <v>2.5</v>
      </c>
      <c r="S10">
        <v>2</v>
      </c>
      <c r="T10" s="32">
        <v>1.5</v>
      </c>
      <c r="U10">
        <v>1.5</v>
      </c>
      <c r="AA10" s="1">
        <f aca="true" t="shared" si="0" ref="AA10:AA16">COUNT(H10:Y10)</f>
        <v>13</v>
      </c>
      <c r="AB10" s="1">
        <f>AA10*3-1</f>
        <v>38</v>
      </c>
      <c r="AC10" s="13">
        <f aca="true" t="shared" si="1" ref="AC10:AC16">SUM(H10:Y10)</f>
        <v>28</v>
      </c>
      <c r="AD10" s="14">
        <f aca="true" t="shared" si="2" ref="AD10:AD17">100*AC10/AB10</f>
        <v>73.6842105263158</v>
      </c>
    </row>
    <row r="11" spans="1:30" ht="12.75">
      <c r="A11" s="15" t="s">
        <v>0</v>
      </c>
      <c r="B11" s="15" t="s">
        <v>260</v>
      </c>
      <c r="C11" s="19" t="s">
        <v>10</v>
      </c>
      <c r="D11" s="19">
        <v>2</v>
      </c>
      <c r="E11" s="18" t="s">
        <v>98</v>
      </c>
      <c r="F11" s="18" t="s">
        <v>338</v>
      </c>
      <c r="G11" s="15">
        <v>1</v>
      </c>
      <c r="H11">
        <v>1.5</v>
      </c>
      <c r="I11">
        <v>2</v>
      </c>
      <c r="J11">
        <v>0.5</v>
      </c>
      <c r="L11" s="45">
        <v>2</v>
      </c>
      <c r="M11">
        <v>0</v>
      </c>
      <c r="N11">
        <v>0</v>
      </c>
      <c r="P11">
        <v>1.5</v>
      </c>
      <c r="Q11">
        <v>2.5</v>
      </c>
      <c r="R11">
        <v>1</v>
      </c>
      <c r="S11">
        <v>3</v>
      </c>
      <c r="T11" s="32"/>
      <c r="AA11" s="1">
        <f t="shared" si="0"/>
        <v>10</v>
      </c>
      <c r="AB11" s="1">
        <f>AA11*3-1</f>
        <v>29</v>
      </c>
      <c r="AC11" s="13">
        <f t="shared" si="1"/>
        <v>14</v>
      </c>
      <c r="AD11" s="14">
        <f t="shared" si="2"/>
        <v>48.275862068965516</v>
      </c>
    </row>
    <row r="12" spans="1:30" ht="12.75">
      <c r="A12" s="15" t="s">
        <v>0</v>
      </c>
      <c r="B12" s="15" t="s">
        <v>260</v>
      </c>
      <c r="C12" s="19" t="s">
        <v>10</v>
      </c>
      <c r="D12" s="19">
        <v>2</v>
      </c>
      <c r="E12" s="18" t="s">
        <v>13</v>
      </c>
      <c r="F12" s="18" t="s">
        <v>14</v>
      </c>
      <c r="G12" s="15">
        <v>1</v>
      </c>
      <c r="H12">
        <v>2</v>
      </c>
      <c r="I12">
        <v>2.5</v>
      </c>
      <c r="J12">
        <v>2</v>
      </c>
      <c r="K12">
        <v>0.5</v>
      </c>
      <c r="L12" s="45">
        <v>0.5</v>
      </c>
      <c r="M12">
        <v>0.5</v>
      </c>
      <c r="N12">
        <v>0</v>
      </c>
      <c r="O12">
        <v>0.5</v>
      </c>
      <c r="P12">
        <v>1.5</v>
      </c>
      <c r="Q12">
        <v>1.5</v>
      </c>
      <c r="R12">
        <v>0</v>
      </c>
      <c r="S12">
        <v>2.5</v>
      </c>
      <c r="T12" s="32">
        <v>0.5</v>
      </c>
      <c r="AA12" s="1">
        <f t="shared" si="0"/>
        <v>13</v>
      </c>
      <c r="AB12" s="1">
        <f>AA12*3-1</f>
        <v>38</v>
      </c>
      <c r="AC12" s="13">
        <f t="shared" si="1"/>
        <v>14.5</v>
      </c>
      <c r="AD12" s="14">
        <f t="shared" si="2"/>
        <v>38.1578947368421</v>
      </c>
    </row>
    <row r="13" spans="1:30" ht="12.75">
      <c r="A13" s="15" t="s">
        <v>0</v>
      </c>
      <c r="B13" s="15" t="s">
        <v>260</v>
      </c>
      <c r="C13" s="19" t="s">
        <v>10</v>
      </c>
      <c r="D13" s="19">
        <v>2</v>
      </c>
      <c r="E13" s="18" t="s">
        <v>11</v>
      </c>
      <c r="F13" s="18" t="s">
        <v>12</v>
      </c>
      <c r="G13" s="15" t="s">
        <v>65</v>
      </c>
      <c r="I13">
        <v>2</v>
      </c>
      <c r="L13" s="45"/>
      <c r="T13" s="32"/>
      <c r="AA13" s="1">
        <f t="shared" si="0"/>
        <v>1</v>
      </c>
      <c r="AB13" s="1">
        <f>AA13*3</f>
        <v>3</v>
      </c>
      <c r="AC13" s="13">
        <f t="shared" si="1"/>
        <v>2</v>
      </c>
      <c r="AD13" s="14">
        <f t="shared" si="2"/>
        <v>66.66666666666667</v>
      </c>
    </row>
    <row r="14" spans="1:30" ht="12.75">
      <c r="A14" s="15" t="s">
        <v>0</v>
      </c>
      <c r="B14" s="15" t="s">
        <v>260</v>
      </c>
      <c r="C14" s="19" t="s">
        <v>10</v>
      </c>
      <c r="D14" s="19">
        <v>2</v>
      </c>
      <c r="E14" s="18" t="s">
        <v>73</v>
      </c>
      <c r="F14" s="18" t="s">
        <v>229</v>
      </c>
      <c r="K14">
        <v>1</v>
      </c>
      <c r="L14" s="45"/>
      <c r="O14">
        <v>1.5</v>
      </c>
      <c r="T14" s="32"/>
      <c r="U14">
        <v>0</v>
      </c>
      <c r="AA14" s="1">
        <f t="shared" si="0"/>
        <v>3</v>
      </c>
      <c r="AB14" s="1">
        <f>AA14*3</f>
        <v>9</v>
      </c>
      <c r="AC14" s="13">
        <f t="shared" si="1"/>
        <v>2.5</v>
      </c>
      <c r="AD14" s="14">
        <f t="shared" si="2"/>
        <v>27.77777777777778</v>
      </c>
    </row>
    <row r="15" spans="1:30" ht="12.75">
      <c r="A15" s="15" t="s">
        <v>0</v>
      </c>
      <c r="B15" s="15" t="s">
        <v>260</v>
      </c>
      <c r="C15" s="19" t="s">
        <v>10</v>
      </c>
      <c r="D15" s="19">
        <v>2</v>
      </c>
      <c r="E15" s="18" t="s">
        <v>837</v>
      </c>
      <c r="G15" s="15"/>
      <c r="T15" s="34">
        <v>0</v>
      </c>
      <c r="AA15" s="1">
        <f t="shared" si="0"/>
        <v>1</v>
      </c>
      <c r="AB15" s="1">
        <f>AA15*3</f>
        <v>3</v>
      </c>
      <c r="AC15" s="13">
        <f t="shared" si="1"/>
        <v>0</v>
      </c>
      <c r="AD15" s="14">
        <f t="shared" si="2"/>
        <v>0</v>
      </c>
    </row>
    <row r="16" spans="1:30" ht="12.75">
      <c r="A16" s="15" t="s">
        <v>0</v>
      </c>
      <c r="B16" s="15" t="s">
        <v>260</v>
      </c>
      <c r="C16" s="19" t="s">
        <v>10</v>
      </c>
      <c r="D16" s="19">
        <v>2</v>
      </c>
      <c r="E16" s="18" t="s">
        <v>398</v>
      </c>
      <c r="F16" s="18" t="s">
        <v>440</v>
      </c>
      <c r="G16" s="15"/>
      <c r="U16">
        <v>0</v>
      </c>
      <c r="AA16" s="1">
        <f t="shared" si="0"/>
        <v>1</v>
      </c>
      <c r="AB16" s="1">
        <f>AA16*3</f>
        <v>3</v>
      </c>
      <c r="AC16" s="13">
        <f t="shared" si="1"/>
        <v>0</v>
      </c>
      <c r="AD16" s="14">
        <f t="shared" si="2"/>
        <v>0</v>
      </c>
    </row>
    <row r="17" spans="3:30" ht="12.75">
      <c r="C17" s="19"/>
      <c r="D17" s="19"/>
      <c r="G17" s="15"/>
      <c r="AA17" s="1">
        <f>SUM(AA10:AA16)</f>
        <v>42</v>
      </c>
      <c r="AB17" s="1">
        <f>SUM(AB10:AB16)</f>
        <v>123</v>
      </c>
      <c r="AC17" s="13">
        <f>SUM(AC10:AC16)</f>
        <v>61</v>
      </c>
      <c r="AD17" s="14">
        <f t="shared" si="2"/>
        <v>49.59349593495935</v>
      </c>
    </row>
    <row r="18" spans="1:30" ht="12.75">
      <c r="A18" s="15" t="s">
        <v>0</v>
      </c>
      <c r="B18" s="15" t="s">
        <v>260</v>
      </c>
      <c r="C18" s="15" t="s">
        <v>8</v>
      </c>
      <c r="D18" s="19">
        <v>4</v>
      </c>
      <c r="E18" s="18" t="s">
        <v>136</v>
      </c>
      <c r="F18" s="18" t="s">
        <v>501</v>
      </c>
      <c r="G18" s="15" t="s">
        <v>8</v>
      </c>
      <c r="H18" s="33">
        <v>2</v>
      </c>
      <c r="I18">
        <v>1.5</v>
      </c>
      <c r="J18">
        <v>1</v>
      </c>
      <c r="K18">
        <v>2</v>
      </c>
      <c r="L18">
        <v>1.5</v>
      </c>
      <c r="M18" s="47">
        <v>2</v>
      </c>
      <c r="N18">
        <v>0.5</v>
      </c>
      <c r="O18">
        <v>2.5</v>
      </c>
      <c r="P18">
        <v>2.5</v>
      </c>
      <c r="Q18" s="45">
        <v>2</v>
      </c>
      <c r="R18">
        <v>2</v>
      </c>
      <c r="S18">
        <v>0</v>
      </c>
      <c r="T18">
        <v>2</v>
      </c>
      <c r="U18" s="31">
        <v>1</v>
      </c>
      <c r="AA18" s="1">
        <f>COUNT(H18:X18)</f>
        <v>14</v>
      </c>
      <c r="AB18" s="1">
        <f>AA18*3-4</f>
        <v>38</v>
      </c>
      <c r="AC18" s="13">
        <f>SUM(H18:X18)</f>
        <v>22.5</v>
      </c>
      <c r="AD18" s="14">
        <f>100*AC18/AB18</f>
        <v>59.21052631578947</v>
      </c>
    </row>
    <row r="19" spans="1:30" ht="12.75">
      <c r="A19" s="15" t="s">
        <v>0</v>
      </c>
      <c r="B19" s="15" t="s">
        <v>260</v>
      </c>
      <c r="C19" s="15" t="s">
        <v>8</v>
      </c>
      <c r="D19" s="19">
        <v>4</v>
      </c>
      <c r="E19" s="18" t="s">
        <v>73</v>
      </c>
      <c r="F19" s="18" t="s">
        <v>229</v>
      </c>
      <c r="G19" s="15" t="s">
        <v>8</v>
      </c>
      <c r="H19" s="33">
        <v>2</v>
      </c>
      <c r="I19">
        <v>3</v>
      </c>
      <c r="J19">
        <v>1</v>
      </c>
      <c r="K19">
        <v>3</v>
      </c>
      <c r="L19">
        <v>0.5</v>
      </c>
      <c r="M19" s="56">
        <v>2</v>
      </c>
      <c r="N19">
        <v>0.5</v>
      </c>
      <c r="P19">
        <v>2.5</v>
      </c>
      <c r="Q19" s="45">
        <v>2</v>
      </c>
      <c r="R19">
        <v>2</v>
      </c>
      <c r="S19">
        <v>0.5</v>
      </c>
      <c r="T19">
        <v>1</v>
      </c>
      <c r="U19" s="31">
        <v>0.5</v>
      </c>
      <c r="AA19" s="1">
        <f>COUNT(H19:X19)</f>
        <v>13</v>
      </c>
      <c r="AB19" s="1">
        <f>AA19*3-4</f>
        <v>35</v>
      </c>
      <c r="AC19" s="13">
        <f>SUM(H19:X19)</f>
        <v>20.5</v>
      </c>
      <c r="AD19" s="14">
        <f>100*AC19/AB19</f>
        <v>58.57142857142857</v>
      </c>
    </row>
    <row r="20" spans="1:30" ht="12.75">
      <c r="A20" s="15" t="s">
        <v>0</v>
      </c>
      <c r="B20" s="15" t="s">
        <v>260</v>
      </c>
      <c r="C20" s="15" t="s">
        <v>8</v>
      </c>
      <c r="D20" s="19">
        <v>4</v>
      </c>
      <c r="E20" s="18" t="s">
        <v>398</v>
      </c>
      <c r="F20" s="18" t="s">
        <v>440</v>
      </c>
      <c r="G20" s="15" t="s">
        <v>8</v>
      </c>
      <c r="H20" s="33">
        <v>1.5</v>
      </c>
      <c r="I20">
        <v>1</v>
      </c>
      <c r="J20">
        <v>0</v>
      </c>
      <c r="K20">
        <v>2</v>
      </c>
      <c r="L20">
        <v>0</v>
      </c>
      <c r="M20" s="56">
        <v>2</v>
      </c>
      <c r="N20">
        <v>0</v>
      </c>
      <c r="O20">
        <v>1</v>
      </c>
      <c r="P20">
        <v>1.5</v>
      </c>
      <c r="Q20" s="45">
        <v>2</v>
      </c>
      <c r="R20">
        <v>2</v>
      </c>
      <c r="S20">
        <v>0</v>
      </c>
      <c r="T20">
        <v>2</v>
      </c>
      <c r="U20" s="31">
        <v>0</v>
      </c>
      <c r="AA20" s="1">
        <f>COUNT(H20:X20)</f>
        <v>14</v>
      </c>
      <c r="AB20" s="1">
        <f>AA20*3-4</f>
        <v>38</v>
      </c>
      <c r="AC20" s="13">
        <f>SUM(H20:X20)</f>
        <v>15</v>
      </c>
      <c r="AD20" s="14">
        <f>100*AC20/AB20</f>
        <v>39.473684210526315</v>
      </c>
    </row>
    <row r="21" spans="1:30" ht="12.75">
      <c r="A21" s="15" t="s">
        <v>0</v>
      </c>
      <c r="B21" s="15" t="s">
        <v>260</v>
      </c>
      <c r="C21" s="15" t="s">
        <v>8</v>
      </c>
      <c r="D21" s="19">
        <v>4</v>
      </c>
      <c r="E21" s="18" t="s">
        <v>398</v>
      </c>
      <c r="F21" s="18" t="s">
        <v>53</v>
      </c>
      <c r="G21" s="15"/>
      <c r="M21" s="56"/>
      <c r="O21">
        <v>0.5</v>
      </c>
      <c r="AA21" s="1">
        <f>COUNT(H21:X21)</f>
        <v>1</v>
      </c>
      <c r="AB21" s="1">
        <f>AA21*3</f>
        <v>3</v>
      </c>
      <c r="AC21" s="13">
        <f>SUM(H21:X21)</f>
        <v>0.5</v>
      </c>
      <c r="AD21" s="14">
        <f>100*AC21/AB21</f>
        <v>16.666666666666668</v>
      </c>
    </row>
    <row r="22" spans="4:30" ht="12.75">
      <c r="D22" s="19"/>
      <c r="G22" s="15"/>
      <c r="AA22" s="1">
        <f>SUM(AA18:AA21)</f>
        <v>42</v>
      </c>
      <c r="AB22" s="1">
        <f>SUM(AB18:AB20)</f>
        <v>111</v>
      </c>
      <c r="AC22" s="13">
        <f>SUM(AC18:AC20)</f>
        <v>58</v>
      </c>
      <c r="AD22" s="14">
        <f>100*AC22/AB22</f>
        <v>52.252252252252255</v>
      </c>
    </row>
    <row r="23" spans="4:30" ht="12.75">
      <c r="D23" s="19"/>
      <c r="G23" s="15"/>
      <c r="AD23" s="14"/>
    </row>
    <row r="24" spans="1:30" ht="12.75">
      <c r="A24" s="15" t="s">
        <v>0</v>
      </c>
      <c r="B24" s="15" t="s">
        <v>260</v>
      </c>
      <c r="C24" s="15" t="s">
        <v>65</v>
      </c>
      <c r="D24" s="19">
        <v>6</v>
      </c>
      <c r="E24" s="18" t="s">
        <v>92</v>
      </c>
      <c r="F24" s="18" t="s">
        <v>342</v>
      </c>
      <c r="G24" s="15" t="s">
        <v>65</v>
      </c>
      <c r="I24">
        <v>2</v>
      </c>
      <c r="J24">
        <v>1</v>
      </c>
      <c r="K24">
        <v>1</v>
      </c>
      <c r="L24">
        <v>2</v>
      </c>
      <c r="N24">
        <v>0</v>
      </c>
      <c r="Q24">
        <v>1</v>
      </c>
      <c r="AA24" s="1">
        <f aca="true" t="shared" si="3" ref="AA24:AA31">COUNT(H24:X24)</f>
        <v>6</v>
      </c>
      <c r="AB24" s="1">
        <f>AA24*3</f>
        <v>18</v>
      </c>
      <c r="AC24" s="13">
        <f aca="true" t="shared" si="4" ref="AC24:AC31">SUM(H24:X24)</f>
        <v>7</v>
      </c>
      <c r="AD24" s="14">
        <f aca="true" t="shared" si="5" ref="AD24:AD31">100*AC24/AB24</f>
        <v>38.888888888888886</v>
      </c>
    </row>
    <row r="25" spans="1:30" ht="12.75">
      <c r="A25" s="15" t="s">
        <v>0</v>
      </c>
      <c r="B25" s="15" t="s">
        <v>260</v>
      </c>
      <c r="C25" s="15" t="s">
        <v>65</v>
      </c>
      <c r="D25" s="19">
        <v>6</v>
      </c>
      <c r="E25" s="18" t="s">
        <v>11</v>
      </c>
      <c r="F25" s="18" t="s">
        <v>12</v>
      </c>
      <c r="G25" s="15" t="s">
        <v>65</v>
      </c>
      <c r="H25">
        <v>2</v>
      </c>
      <c r="J25">
        <v>1</v>
      </c>
      <c r="AA25" s="1">
        <f t="shared" si="3"/>
        <v>2</v>
      </c>
      <c r="AB25" s="1">
        <f>AA25*3</f>
        <v>6</v>
      </c>
      <c r="AC25" s="13">
        <f t="shared" si="4"/>
        <v>3</v>
      </c>
      <c r="AD25" s="14">
        <f t="shared" si="5"/>
        <v>50</v>
      </c>
    </row>
    <row r="26" spans="1:30" ht="12.75">
      <c r="A26" s="15" t="s">
        <v>0</v>
      </c>
      <c r="B26" s="15" t="s">
        <v>260</v>
      </c>
      <c r="C26" s="15" t="s">
        <v>65</v>
      </c>
      <c r="D26" s="19">
        <v>6</v>
      </c>
      <c r="E26" s="18" t="s">
        <v>136</v>
      </c>
      <c r="F26" s="18" t="s">
        <v>193</v>
      </c>
      <c r="G26" s="15"/>
      <c r="I26">
        <v>2</v>
      </c>
      <c r="AA26" s="1">
        <f t="shared" si="3"/>
        <v>1</v>
      </c>
      <c r="AB26" s="1">
        <f>AA26*3</f>
        <v>3</v>
      </c>
      <c r="AC26" s="13">
        <f t="shared" si="4"/>
        <v>2</v>
      </c>
      <c r="AD26" s="14">
        <f t="shared" si="5"/>
        <v>66.66666666666667</v>
      </c>
    </row>
    <row r="27" spans="1:30" ht="12.75">
      <c r="A27" s="15" t="s">
        <v>0</v>
      </c>
      <c r="B27" s="15" t="s">
        <v>260</v>
      </c>
      <c r="C27" s="15" t="s">
        <v>65</v>
      </c>
      <c r="D27" s="19">
        <v>6</v>
      </c>
      <c r="E27" s="18" t="s">
        <v>634</v>
      </c>
      <c r="F27" s="18" t="s">
        <v>635</v>
      </c>
      <c r="G27" s="15"/>
      <c r="M27">
        <v>1.5</v>
      </c>
      <c r="P27">
        <v>1</v>
      </c>
      <c r="AA27" s="1">
        <f t="shared" si="3"/>
        <v>2</v>
      </c>
      <c r="AB27" s="1">
        <f>AA27*3</f>
        <v>6</v>
      </c>
      <c r="AC27" s="13">
        <f t="shared" si="4"/>
        <v>2.5</v>
      </c>
      <c r="AD27" s="14">
        <f t="shared" si="5"/>
        <v>41.666666666666664</v>
      </c>
    </row>
    <row r="28" spans="1:30" ht="12.75">
      <c r="A28" s="15" t="s">
        <v>0</v>
      </c>
      <c r="B28" s="15" t="s">
        <v>260</v>
      </c>
      <c r="C28" s="15" t="s">
        <v>65</v>
      </c>
      <c r="D28" s="19">
        <v>6</v>
      </c>
      <c r="E28" s="18" t="s">
        <v>653</v>
      </c>
      <c r="F28" s="18" t="s">
        <v>53</v>
      </c>
      <c r="G28" s="15"/>
      <c r="H28">
        <v>2</v>
      </c>
      <c r="I28">
        <v>2.5</v>
      </c>
      <c r="J28">
        <v>2</v>
      </c>
      <c r="K28">
        <v>2.5</v>
      </c>
      <c r="L28">
        <v>0.5</v>
      </c>
      <c r="M28">
        <v>2</v>
      </c>
      <c r="N28">
        <v>0.5</v>
      </c>
      <c r="O28">
        <v>2</v>
      </c>
      <c r="Q28">
        <v>1</v>
      </c>
      <c r="R28">
        <v>2</v>
      </c>
      <c r="AA28" s="1">
        <f t="shared" si="3"/>
        <v>10</v>
      </c>
      <c r="AB28" s="1">
        <f aca="true" t="shared" si="6" ref="AB28:AB33">AA28*3</f>
        <v>30</v>
      </c>
      <c r="AC28" s="13">
        <f t="shared" si="4"/>
        <v>17</v>
      </c>
      <c r="AD28" s="14">
        <f t="shared" si="5"/>
        <v>56.666666666666664</v>
      </c>
    </row>
    <row r="29" spans="1:30" ht="12.75">
      <c r="A29" s="15" t="s">
        <v>0</v>
      </c>
      <c r="B29" s="15" t="s">
        <v>260</v>
      </c>
      <c r="C29" s="15" t="s">
        <v>65</v>
      </c>
      <c r="D29" s="19">
        <v>6</v>
      </c>
      <c r="E29" s="18" t="s">
        <v>654</v>
      </c>
      <c r="F29" s="18" t="s">
        <v>636</v>
      </c>
      <c r="G29" s="15"/>
      <c r="H29">
        <v>3</v>
      </c>
      <c r="R29">
        <v>0.5</v>
      </c>
      <c r="AA29" s="1">
        <f t="shared" si="3"/>
        <v>2</v>
      </c>
      <c r="AB29" s="1">
        <f t="shared" si="6"/>
        <v>6</v>
      </c>
      <c r="AC29" s="13">
        <f t="shared" si="4"/>
        <v>3.5</v>
      </c>
      <c r="AD29" s="14">
        <f t="shared" si="5"/>
        <v>58.333333333333336</v>
      </c>
    </row>
    <row r="30" spans="1:30" ht="12.75">
      <c r="A30" s="15" t="s">
        <v>0</v>
      </c>
      <c r="B30" s="15" t="s">
        <v>260</v>
      </c>
      <c r="C30" s="15" t="s">
        <v>65</v>
      </c>
      <c r="D30" s="19">
        <v>6</v>
      </c>
      <c r="E30" s="18" t="s">
        <v>20</v>
      </c>
      <c r="F30" s="18" t="s">
        <v>742</v>
      </c>
      <c r="G30" s="15"/>
      <c r="K30">
        <v>2</v>
      </c>
      <c r="L30">
        <v>0.5</v>
      </c>
      <c r="M30">
        <v>0.5</v>
      </c>
      <c r="N30">
        <v>0.5</v>
      </c>
      <c r="O30">
        <v>1</v>
      </c>
      <c r="P30">
        <v>0</v>
      </c>
      <c r="R30">
        <v>0</v>
      </c>
      <c r="AA30" s="1">
        <f t="shared" si="3"/>
        <v>7</v>
      </c>
      <c r="AB30" s="1">
        <f t="shared" si="6"/>
        <v>21</v>
      </c>
      <c r="AC30" s="13">
        <f t="shared" si="4"/>
        <v>4.5</v>
      </c>
      <c r="AD30" s="14">
        <f t="shared" si="5"/>
        <v>21.428571428571427</v>
      </c>
    </row>
    <row r="31" spans="1:30" ht="12.75">
      <c r="A31" s="15" t="s">
        <v>0</v>
      </c>
      <c r="B31" s="15" t="s">
        <v>260</v>
      </c>
      <c r="C31" s="15" t="s">
        <v>65</v>
      </c>
      <c r="D31" s="19">
        <v>6</v>
      </c>
      <c r="E31" s="18" t="s">
        <v>169</v>
      </c>
      <c r="F31" s="18" t="s">
        <v>795</v>
      </c>
      <c r="G31" s="15"/>
      <c r="O31">
        <v>1</v>
      </c>
      <c r="P31">
        <v>3</v>
      </c>
      <c r="Q31">
        <v>2</v>
      </c>
      <c r="AA31" s="1">
        <f t="shared" si="3"/>
        <v>3</v>
      </c>
      <c r="AB31" s="1">
        <f t="shared" si="6"/>
        <v>9</v>
      </c>
      <c r="AC31" s="13">
        <f t="shared" si="4"/>
        <v>6</v>
      </c>
      <c r="AD31" s="14">
        <f t="shared" si="5"/>
        <v>66.66666666666667</v>
      </c>
    </row>
    <row r="32" spans="4:30" ht="12.75">
      <c r="D32" s="19"/>
      <c r="G32" s="15"/>
      <c r="AA32" s="1">
        <f>SUM(AA24:AA31)</f>
        <v>33</v>
      </c>
      <c r="AB32" s="1">
        <f t="shared" si="6"/>
        <v>99</v>
      </c>
      <c r="AD32" s="14"/>
    </row>
    <row r="33" spans="1:30" ht="12.75">
      <c r="A33" s="15" t="s">
        <v>1</v>
      </c>
      <c r="B33" s="15" t="s">
        <v>260</v>
      </c>
      <c r="C33" s="19" t="s">
        <v>10</v>
      </c>
      <c r="D33" s="19">
        <v>2</v>
      </c>
      <c r="E33" s="18" t="s">
        <v>32</v>
      </c>
      <c r="F33" s="18" t="s">
        <v>127</v>
      </c>
      <c r="G33" s="15">
        <v>1</v>
      </c>
      <c r="H33">
        <v>3</v>
      </c>
      <c r="I33">
        <v>2</v>
      </c>
      <c r="J33">
        <v>2.5</v>
      </c>
      <c r="K33">
        <v>1</v>
      </c>
      <c r="L33" s="45"/>
      <c r="O33">
        <v>2</v>
      </c>
      <c r="R33">
        <v>0</v>
      </c>
      <c r="S33">
        <v>2</v>
      </c>
      <c r="T33" s="32"/>
      <c r="AA33" s="1">
        <f aca="true" t="shared" si="7" ref="AA33:AA38">COUNT(H33:Y33)</f>
        <v>7</v>
      </c>
      <c r="AB33" s="1">
        <f t="shared" si="6"/>
        <v>21</v>
      </c>
      <c r="AC33" s="13">
        <f aca="true" t="shared" si="8" ref="AC33:AC38">SUM(H33:Y33)</f>
        <v>12.5</v>
      </c>
      <c r="AD33" s="14">
        <f aca="true" t="shared" si="9" ref="AD33:AD38">100*AC33/AB33</f>
        <v>59.523809523809526</v>
      </c>
    </row>
    <row r="34" spans="1:30" ht="12.75">
      <c r="A34" s="15" t="s">
        <v>1</v>
      </c>
      <c r="B34" s="15" t="s">
        <v>260</v>
      </c>
      <c r="C34" s="19" t="s">
        <v>10</v>
      </c>
      <c r="D34" s="19">
        <v>2</v>
      </c>
      <c r="E34" s="18" t="s">
        <v>15</v>
      </c>
      <c r="F34" s="18" t="s">
        <v>16</v>
      </c>
      <c r="G34" s="15">
        <v>1</v>
      </c>
      <c r="H34">
        <v>2</v>
      </c>
      <c r="K34">
        <v>1</v>
      </c>
      <c r="L34" s="45">
        <v>1.5</v>
      </c>
      <c r="M34">
        <v>3</v>
      </c>
      <c r="N34">
        <v>1.5</v>
      </c>
      <c r="O34">
        <v>0.5</v>
      </c>
      <c r="Q34">
        <v>3</v>
      </c>
      <c r="R34">
        <v>2.5</v>
      </c>
      <c r="S34">
        <v>2.5</v>
      </c>
      <c r="T34" s="32">
        <v>1.5</v>
      </c>
      <c r="U34">
        <v>1.5</v>
      </c>
      <c r="AA34" s="1">
        <f t="shared" si="7"/>
        <v>11</v>
      </c>
      <c r="AB34" s="1">
        <f>AA34*3-1</f>
        <v>32</v>
      </c>
      <c r="AC34" s="13">
        <f t="shared" si="8"/>
        <v>20.5</v>
      </c>
      <c r="AD34" s="14">
        <f t="shared" si="9"/>
        <v>64.0625</v>
      </c>
    </row>
    <row r="35" spans="1:30" ht="12.75">
      <c r="A35" s="15" t="s">
        <v>1</v>
      </c>
      <c r="B35" s="15" t="s">
        <v>260</v>
      </c>
      <c r="C35" s="19" t="s">
        <v>10</v>
      </c>
      <c r="D35" s="19">
        <v>2</v>
      </c>
      <c r="E35" s="18" t="s">
        <v>17</v>
      </c>
      <c r="F35" s="18" t="s">
        <v>243</v>
      </c>
      <c r="G35" s="15"/>
      <c r="I35">
        <v>2</v>
      </c>
      <c r="L35" s="45"/>
      <c r="Q35">
        <v>2.5</v>
      </c>
      <c r="S35">
        <v>3</v>
      </c>
      <c r="T35" s="32"/>
      <c r="AA35" s="1">
        <f t="shared" si="7"/>
        <v>3</v>
      </c>
      <c r="AB35" s="1">
        <f>AA35*3</f>
        <v>9</v>
      </c>
      <c r="AC35" s="13">
        <f t="shared" si="8"/>
        <v>7.5</v>
      </c>
      <c r="AD35" s="14">
        <f t="shared" si="9"/>
        <v>83.33333333333333</v>
      </c>
    </row>
    <row r="36" spans="1:30" ht="12.75">
      <c r="A36" s="15" t="s">
        <v>1</v>
      </c>
      <c r="B36" s="15" t="s">
        <v>260</v>
      </c>
      <c r="C36" s="19" t="s">
        <v>10</v>
      </c>
      <c r="D36" s="19">
        <v>2</v>
      </c>
      <c r="E36" s="18" t="s">
        <v>32</v>
      </c>
      <c r="F36" s="18" t="s">
        <v>778</v>
      </c>
      <c r="G36" s="15">
        <v>1</v>
      </c>
      <c r="H36">
        <v>1.5</v>
      </c>
      <c r="I36">
        <v>2.5</v>
      </c>
      <c r="J36">
        <v>2</v>
      </c>
      <c r="K36">
        <v>0.5</v>
      </c>
      <c r="L36" s="45">
        <v>2</v>
      </c>
      <c r="M36">
        <v>0</v>
      </c>
      <c r="N36">
        <v>0</v>
      </c>
      <c r="O36">
        <v>1.5</v>
      </c>
      <c r="P36">
        <v>1.5</v>
      </c>
      <c r="R36">
        <v>1</v>
      </c>
      <c r="T36" s="32">
        <v>0.5</v>
      </c>
      <c r="U36">
        <v>0</v>
      </c>
      <c r="AA36" s="1">
        <f t="shared" si="7"/>
        <v>12</v>
      </c>
      <c r="AB36" s="1">
        <f>AA36*3-1</f>
        <v>35</v>
      </c>
      <c r="AC36" s="13">
        <f t="shared" si="8"/>
        <v>13</v>
      </c>
      <c r="AD36" s="14">
        <f t="shared" si="9"/>
        <v>37.142857142857146</v>
      </c>
    </row>
    <row r="37" spans="1:30" ht="12.75">
      <c r="A37" s="15" t="s">
        <v>1</v>
      </c>
      <c r="B37" s="15" t="s">
        <v>260</v>
      </c>
      <c r="C37" s="19" t="s">
        <v>10</v>
      </c>
      <c r="D37" s="19">
        <v>2</v>
      </c>
      <c r="E37" s="18" t="s">
        <v>126</v>
      </c>
      <c r="F37" s="18" t="s">
        <v>377</v>
      </c>
      <c r="G37" s="15" t="s">
        <v>8</v>
      </c>
      <c r="L37" s="45"/>
      <c r="M37">
        <v>0.5</v>
      </c>
      <c r="Q37">
        <v>1.5</v>
      </c>
      <c r="T37" s="32"/>
      <c r="U37">
        <v>0</v>
      </c>
      <c r="AA37" s="1">
        <f t="shared" si="7"/>
        <v>3</v>
      </c>
      <c r="AB37" s="1">
        <f>AA37*3</f>
        <v>9</v>
      </c>
      <c r="AC37" s="13">
        <f t="shared" si="8"/>
        <v>2</v>
      </c>
      <c r="AD37" s="14">
        <f t="shared" si="9"/>
        <v>22.22222222222222</v>
      </c>
    </row>
    <row r="38" spans="1:30" ht="12.75">
      <c r="A38" s="15" t="s">
        <v>1</v>
      </c>
      <c r="B38" s="15" t="s">
        <v>260</v>
      </c>
      <c r="C38" s="19" t="s">
        <v>10</v>
      </c>
      <c r="D38" s="19">
        <v>2</v>
      </c>
      <c r="E38" s="18" t="s">
        <v>333</v>
      </c>
      <c r="F38" s="18" t="s">
        <v>293</v>
      </c>
      <c r="G38" s="15" t="s">
        <v>8</v>
      </c>
      <c r="L38" s="45">
        <v>0.5</v>
      </c>
      <c r="P38">
        <v>3</v>
      </c>
      <c r="T38" s="32"/>
      <c r="AA38" s="1">
        <f t="shared" si="7"/>
        <v>2</v>
      </c>
      <c r="AB38" s="1">
        <f>AA38*3-1</f>
        <v>5</v>
      </c>
      <c r="AC38" s="13">
        <f t="shared" si="8"/>
        <v>3.5</v>
      </c>
      <c r="AD38" s="14">
        <f t="shared" si="9"/>
        <v>70</v>
      </c>
    </row>
    <row r="39" spans="1:30" ht="12.75">
      <c r="A39" s="15" t="s">
        <v>1</v>
      </c>
      <c r="B39" s="15" t="s">
        <v>260</v>
      </c>
      <c r="C39" s="19" t="s">
        <v>10</v>
      </c>
      <c r="D39" s="19">
        <v>2</v>
      </c>
      <c r="E39" s="18" t="s">
        <v>75</v>
      </c>
      <c r="F39" s="18" t="s">
        <v>705</v>
      </c>
      <c r="G39" s="15"/>
      <c r="J39">
        <v>0.5</v>
      </c>
      <c r="L39" s="45"/>
      <c r="N39">
        <v>0</v>
      </c>
      <c r="T39" s="32"/>
      <c r="AA39" s="1">
        <f>COUNT(H39:Y39)</f>
        <v>2</v>
      </c>
      <c r="AB39" s="1">
        <f>AA39*3</f>
        <v>6</v>
      </c>
      <c r="AC39" s="13">
        <f>SUM(H39:Y39)</f>
        <v>0.5</v>
      </c>
      <c r="AD39" s="14">
        <f>100*AC39/AB39</f>
        <v>8.333333333333334</v>
      </c>
    </row>
    <row r="40" spans="1:30" ht="12.75">
      <c r="A40" s="15" t="s">
        <v>1</v>
      </c>
      <c r="B40" s="15" t="s">
        <v>260</v>
      </c>
      <c r="C40" s="19" t="s">
        <v>10</v>
      </c>
      <c r="D40" s="19">
        <v>2</v>
      </c>
      <c r="E40" s="18" t="s">
        <v>89</v>
      </c>
      <c r="F40" s="18" t="s">
        <v>125</v>
      </c>
      <c r="G40" s="15" t="s">
        <v>8</v>
      </c>
      <c r="P40">
        <v>1.5</v>
      </c>
      <c r="T40" s="32"/>
      <c r="AA40" s="1">
        <f>COUNT(H40:Y40)</f>
        <v>1</v>
      </c>
      <c r="AB40" s="1">
        <f>AA40*3</f>
        <v>3</v>
      </c>
      <c r="AC40" s="13">
        <f>SUM(H40:Y40)</f>
        <v>1.5</v>
      </c>
      <c r="AD40" s="14">
        <f>100*AC40/AB40</f>
        <v>50</v>
      </c>
    </row>
    <row r="41" spans="1:30" ht="12.75">
      <c r="A41" s="15" t="s">
        <v>1</v>
      </c>
      <c r="B41" s="15" t="s">
        <v>260</v>
      </c>
      <c r="C41" s="19" t="s">
        <v>10</v>
      </c>
      <c r="D41" s="19">
        <v>2</v>
      </c>
      <c r="E41" s="18" t="s">
        <v>837</v>
      </c>
      <c r="G41" s="15"/>
      <c r="T41" s="34">
        <v>0</v>
      </c>
      <c r="AA41" s="1">
        <f>COUNT(H41:Y41)</f>
        <v>1</v>
      </c>
      <c r="AB41" s="1">
        <f>AA41*3</f>
        <v>3</v>
      </c>
      <c r="AC41" s="13">
        <f>SUM(H41:Y41)</f>
        <v>0</v>
      </c>
      <c r="AD41" s="14">
        <f>100*AC41/AB41</f>
        <v>0</v>
      </c>
    </row>
    <row r="42" spans="3:30" ht="12.75">
      <c r="C42" s="19"/>
      <c r="D42" s="19"/>
      <c r="G42" s="15"/>
      <c r="AA42" s="1">
        <f>SUM(AA33:AA41)</f>
        <v>42</v>
      </c>
      <c r="AB42" s="1">
        <f>AA42*3</f>
        <v>126</v>
      </c>
      <c r="AD42" s="14"/>
    </row>
    <row r="43" spans="1:30" ht="12.75">
      <c r="A43" s="15" t="s">
        <v>1</v>
      </c>
      <c r="B43" s="15" t="s">
        <v>260</v>
      </c>
      <c r="C43" s="15" t="s">
        <v>8</v>
      </c>
      <c r="D43" s="19">
        <v>4</v>
      </c>
      <c r="E43" s="18" t="s">
        <v>333</v>
      </c>
      <c r="F43" s="18" t="s">
        <v>293</v>
      </c>
      <c r="G43" s="15" t="s">
        <v>8</v>
      </c>
      <c r="H43" s="33">
        <v>2</v>
      </c>
      <c r="I43">
        <v>1.5</v>
      </c>
      <c r="K43">
        <v>2</v>
      </c>
      <c r="L43">
        <v>1.5</v>
      </c>
      <c r="M43" s="47">
        <v>2</v>
      </c>
      <c r="O43">
        <v>2.5</v>
      </c>
      <c r="P43">
        <v>2.5</v>
      </c>
      <c r="Q43" s="45">
        <v>2</v>
      </c>
      <c r="R43">
        <v>2</v>
      </c>
      <c r="S43">
        <v>0</v>
      </c>
      <c r="T43">
        <v>2</v>
      </c>
      <c r="U43" s="31">
        <v>1</v>
      </c>
      <c r="AA43" s="1">
        <f>COUNT(H43:X43)</f>
        <v>12</v>
      </c>
      <c r="AB43" s="1">
        <f>AA43*3-4</f>
        <v>32</v>
      </c>
      <c r="AC43" s="13">
        <f>SUM(H43:X43)</f>
        <v>21</v>
      </c>
      <c r="AD43" s="14">
        <f aca="true" t="shared" si="10" ref="AD43:AD48">100*AC43/AB43</f>
        <v>65.625</v>
      </c>
    </row>
    <row r="44" spans="1:30" ht="12.75">
      <c r="A44" s="15" t="s">
        <v>1</v>
      </c>
      <c r="B44" s="15" t="s">
        <v>260</v>
      </c>
      <c r="C44" s="15" t="s">
        <v>8</v>
      </c>
      <c r="D44" s="19">
        <v>4</v>
      </c>
      <c r="E44" s="18" t="s">
        <v>126</v>
      </c>
      <c r="F44" s="18" t="s">
        <v>377</v>
      </c>
      <c r="G44" s="15" t="s">
        <v>8</v>
      </c>
      <c r="H44" s="33">
        <v>2</v>
      </c>
      <c r="I44">
        <v>3</v>
      </c>
      <c r="J44">
        <v>1</v>
      </c>
      <c r="K44">
        <v>3</v>
      </c>
      <c r="L44">
        <v>0.5</v>
      </c>
      <c r="M44" s="56">
        <v>2</v>
      </c>
      <c r="N44">
        <v>0.5</v>
      </c>
      <c r="O44">
        <v>0.5</v>
      </c>
      <c r="P44">
        <v>2.5</v>
      </c>
      <c r="Q44" s="45">
        <v>2</v>
      </c>
      <c r="R44">
        <v>2</v>
      </c>
      <c r="S44">
        <v>0.5</v>
      </c>
      <c r="T44">
        <v>1</v>
      </c>
      <c r="U44" s="31">
        <v>0.5</v>
      </c>
      <c r="AA44" s="1">
        <f>COUNT(H44:X44)</f>
        <v>14</v>
      </c>
      <c r="AB44" s="1">
        <f>AA44*3-4</f>
        <v>38</v>
      </c>
      <c r="AC44" s="13">
        <f>SUM(H44:X44)</f>
        <v>21</v>
      </c>
      <c r="AD44" s="14">
        <f t="shared" si="10"/>
        <v>55.26315789473684</v>
      </c>
    </row>
    <row r="45" spans="1:30" ht="12.75">
      <c r="A45" s="15" t="s">
        <v>1</v>
      </c>
      <c r="B45" s="15" t="s">
        <v>260</v>
      </c>
      <c r="C45" s="15" t="s">
        <v>8</v>
      </c>
      <c r="D45" s="19">
        <v>4</v>
      </c>
      <c r="E45" s="60" t="s">
        <v>89</v>
      </c>
      <c r="F45" s="60" t="s">
        <v>125</v>
      </c>
      <c r="G45" s="15" t="s">
        <v>8</v>
      </c>
      <c r="H45" s="33">
        <v>1.5</v>
      </c>
      <c r="I45">
        <v>1</v>
      </c>
      <c r="J45">
        <v>1</v>
      </c>
      <c r="K45">
        <v>2</v>
      </c>
      <c r="L45">
        <v>0</v>
      </c>
      <c r="M45" s="56"/>
      <c r="N45">
        <v>0.5</v>
      </c>
      <c r="O45">
        <v>1</v>
      </c>
      <c r="P45">
        <v>1.5</v>
      </c>
      <c r="Q45" s="45">
        <v>2</v>
      </c>
      <c r="U45" s="31"/>
      <c r="AA45" s="1">
        <f>COUNT(H45:X45)</f>
        <v>9</v>
      </c>
      <c r="AB45" s="1">
        <f>AA45*3-2</f>
        <v>25</v>
      </c>
      <c r="AC45" s="13">
        <f>SUM(H45:X45)</f>
        <v>10.5</v>
      </c>
      <c r="AD45" s="14">
        <f t="shared" si="10"/>
        <v>42</v>
      </c>
    </row>
    <row r="46" spans="1:30" ht="12.75">
      <c r="A46" s="15" t="s">
        <v>1</v>
      </c>
      <c r="B46" s="15" t="s">
        <v>260</v>
      </c>
      <c r="C46" s="15" t="s">
        <v>8</v>
      </c>
      <c r="D46" s="19">
        <v>4</v>
      </c>
      <c r="E46" s="18" t="s">
        <v>525</v>
      </c>
      <c r="F46" s="18" t="s">
        <v>526</v>
      </c>
      <c r="G46" s="15"/>
      <c r="J46">
        <v>0</v>
      </c>
      <c r="M46" s="56"/>
      <c r="Q46" s="45"/>
      <c r="R46">
        <v>2</v>
      </c>
      <c r="U46" s="31"/>
      <c r="AA46" s="1">
        <f>COUNT(H46:X46)</f>
        <v>2</v>
      </c>
      <c r="AB46" s="1">
        <f>AA46*3</f>
        <v>6</v>
      </c>
      <c r="AC46" s="13">
        <f>SUM(H46:X46)</f>
        <v>2</v>
      </c>
      <c r="AD46" s="14">
        <f t="shared" si="10"/>
        <v>33.333333333333336</v>
      </c>
    </row>
    <row r="47" spans="1:30" ht="12.75">
      <c r="A47" s="15" t="s">
        <v>1</v>
      </c>
      <c r="B47" s="15" t="s">
        <v>260</v>
      </c>
      <c r="C47" s="15" t="s">
        <v>8</v>
      </c>
      <c r="D47" s="19">
        <v>4</v>
      </c>
      <c r="E47" s="18" t="s">
        <v>740</v>
      </c>
      <c r="F47" s="18" t="s">
        <v>741</v>
      </c>
      <c r="G47" s="15"/>
      <c r="M47" s="56">
        <v>2</v>
      </c>
      <c r="N47">
        <v>0</v>
      </c>
      <c r="Q47" s="45"/>
      <c r="S47">
        <v>0</v>
      </c>
      <c r="T47">
        <v>2</v>
      </c>
      <c r="U47" s="31">
        <v>0</v>
      </c>
      <c r="AA47" s="1">
        <f>COUNT(H47:X47)</f>
        <v>5</v>
      </c>
      <c r="AB47" s="1">
        <f>AA47*3-2</f>
        <v>13</v>
      </c>
      <c r="AC47" s="13">
        <f>SUM(H47:X47)</f>
        <v>4</v>
      </c>
      <c r="AD47" s="14">
        <f t="shared" si="10"/>
        <v>30.76923076923077</v>
      </c>
    </row>
    <row r="48" spans="4:30" ht="12.75">
      <c r="D48" s="19"/>
      <c r="G48" s="15"/>
      <c r="AA48" s="1">
        <f>SUM(AA43:AA47)</f>
        <v>42</v>
      </c>
      <c r="AB48" s="1">
        <f>SUM(AB43:AB46)</f>
        <v>101</v>
      </c>
      <c r="AC48" s="13">
        <f>SUM(AC43:AC46)</f>
        <v>54.5</v>
      </c>
      <c r="AD48" s="14">
        <f t="shared" si="10"/>
        <v>53.960396039603964</v>
      </c>
    </row>
    <row r="49" spans="4:30" ht="12.75">
      <c r="D49" s="19"/>
      <c r="G49" s="15"/>
      <c r="AD49" s="14"/>
    </row>
    <row r="50" spans="1:30" ht="12.75">
      <c r="A50" s="15" t="s">
        <v>1</v>
      </c>
      <c r="B50" s="15" t="s">
        <v>260</v>
      </c>
      <c r="C50" s="15" t="s">
        <v>65</v>
      </c>
      <c r="D50" s="19">
        <v>6</v>
      </c>
      <c r="E50" s="18" t="s">
        <v>122</v>
      </c>
      <c r="F50" s="18" t="s">
        <v>193</v>
      </c>
      <c r="G50" s="15" t="s">
        <v>65</v>
      </c>
      <c r="H50">
        <v>3</v>
      </c>
      <c r="I50">
        <v>2</v>
      </c>
      <c r="J50">
        <v>1</v>
      </c>
      <c r="K50">
        <v>1</v>
      </c>
      <c r="L50">
        <v>2</v>
      </c>
      <c r="M50">
        <v>0.5</v>
      </c>
      <c r="N50">
        <v>0</v>
      </c>
      <c r="O50">
        <v>1</v>
      </c>
      <c r="P50">
        <v>0</v>
      </c>
      <c r="Q50">
        <v>1</v>
      </c>
      <c r="R50">
        <v>0</v>
      </c>
      <c r="AA50" s="1">
        <f aca="true" t="shared" si="11" ref="AA50:AA55">COUNT(H50:X50)</f>
        <v>11</v>
      </c>
      <c r="AB50" s="1">
        <f aca="true" t="shared" si="12" ref="AB50:AB56">AA50*3</f>
        <v>33</v>
      </c>
      <c r="AC50" s="13">
        <f aca="true" t="shared" si="13" ref="AC50:AC55">SUM(H50:X50)</f>
        <v>11.5</v>
      </c>
      <c r="AD50" s="14">
        <f aca="true" t="shared" si="14" ref="AD50:AD55">100*AC50/AB50</f>
        <v>34.84848484848485</v>
      </c>
    </row>
    <row r="51" spans="1:30" ht="12.75">
      <c r="A51" s="15" t="s">
        <v>1</v>
      </c>
      <c r="B51" s="15" t="s">
        <v>260</v>
      </c>
      <c r="C51" s="15" t="s">
        <v>65</v>
      </c>
      <c r="D51" s="19">
        <v>6</v>
      </c>
      <c r="E51" s="18" t="s">
        <v>525</v>
      </c>
      <c r="F51" s="18" t="s">
        <v>526</v>
      </c>
      <c r="G51" s="15"/>
      <c r="H51">
        <v>2</v>
      </c>
      <c r="I51">
        <v>2.5</v>
      </c>
      <c r="K51">
        <v>2.5</v>
      </c>
      <c r="M51">
        <v>2</v>
      </c>
      <c r="N51">
        <v>0.5</v>
      </c>
      <c r="O51">
        <v>2</v>
      </c>
      <c r="P51">
        <v>3</v>
      </c>
      <c r="Q51">
        <v>1</v>
      </c>
      <c r="AA51" s="1">
        <f t="shared" si="11"/>
        <v>8</v>
      </c>
      <c r="AB51" s="1">
        <f t="shared" si="12"/>
        <v>24</v>
      </c>
      <c r="AC51" s="13">
        <f t="shared" si="13"/>
        <v>15.5</v>
      </c>
      <c r="AD51" s="14">
        <f t="shared" si="14"/>
        <v>64.58333333333333</v>
      </c>
    </row>
    <row r="52" spans="1:30" ht="12.75">
      <c r="A52" s="15" t="s">
        <v>1</v>
      </c>
      <c r="B52" s="15" t="s">
        <v>260</v>
      </c>
      <c r="C52" s="15" t="s">
        <v>65</v>
      </c>
      <c r="D52" s="19">
        <v>6</v>
      </c>
      <c r="E52" s="18" t="s">
        <v>490</v>
      </c>
      <c r="F52" s="18" t="s">
        <v>705</v>
      </c>
      <c r="G52" s="15"/>
      <c r="H52">
        <v>2</v>
      </c>
      <c r="I52">
        <v>2</v>
      </c>
      <c r="J52">
        <v>2</v>
      </c>
      <c r="P52">
        <v>1</v>
      </c>
      <c r="R52">
        <v>2</v>
      </c>
      <c r="AA52" s="1">
        <f t="shared" si="11"/>
        <v>5</v>
      </c>
      <c r="AB52" s="1">
        <f t="shared" si="12"/>
        <v>15</v>
      </c>
      <c r="AC52" s="13">
        <f t="shared" si="13"/>
        <v>9</v>
      </c>
      <c r="AD52" s="14">
        <f t="shared" si="14"/>
        <v>60</v>
      </c>
    </row>
    <row r="53" spans="1:30" ht="12.75">
      <c r="A53" s="15" t="s">
        <v>1</v>
      </c>
      <c r="B53" s="15" t="s">
        <v>260</v>
      </c>
      <c r="C53" s="15" t="s">
        <v>65</v>
      </c>
      <c r="D53" s="19">
        <v>6</v>
      </c>
      <c r="E53" s="18" t="s">
        <v>408</v>
      </c>
      <c r="F53" s="18" t="s">
        <v>719</v>
      </c>
      <c r="J53">
        <v>1</v>
      </c>
      <c r="L53">
        <v>0.5</v>
      </c>
      <c r="M53">
        <v>1.5</v>
      </c>
      <c r="O53">
        <v>1</v>
      </c>
      <c r="AA53" s="1">
        <f t="shared" si="11"/>
        <v>4</v>
      </c>
      <c r="AB53" s="1">
        <f t="shared" si="12"/>
        <v>12</v>
      </c>
      <c r="AC53" s="13">
        <f t="shared" si="13"/>
        <v>4</v>
      </c>
      <c r="AD53" s="14">
        <f t="shared" si="14"/>
        <v>33.333333333333336</v>
      </c>
    </row>
    <row r="54" spans="1:30" ht="12.75">
      <c r="A54" s="15" t="s">
        <v>1</v>
      </c>
      <c r="B54" s="15" t="s">
        <v>260</v>
      </c>
      <c r="C54" s="15" t="s">
        <v>65</v>
      </c>
      <c r="D54" s="19">
        <v>6</v>
      </c>
      <c r="E54" s="18" t="s">
        <v>740</v>
      </c>
      <c r="F54" s="18" t="s">
        <v>741</v>
      </c>
      <c r="K54">
        <v>2</v>
      </c>
      <c r="L54">
        <v>0.5</v>
      </c>
      <c r="N54">
        <v>0.5</v>
      </c>
      <c r="Q54">
        <v>2</v>
      </c>
      <c r="AA54" s="1">
        <f t="shared" si="11"/>
        <v>4</v>
      </c>
      <c r="AB54" s="1">
        <f t="shared" si="12"/>
        <v>12</v>
      </c>
      <c r="AC54" s="13">
        <f t="shared" si="13"/>
        <v>5</v>
      </c>
      <c r="AD54" s="14">
        <f t="shared" si="14"/>
        <v>41.666666666666664</v>
      </c>
    </row>
    <row r="55" spans="1:30" ht="12.75">
      <c r="A55" s="15" t="s">
        <v>1</v>
      </c>
      <c r="B55" s="15" t="s">
        <v>260</v>
      </c>
      <c r="C55" s="15" t="s">
        <v>65</v>
      </c>
      <c r="D55" s="19">
        <v>6</v>
      </c>
      <c r="E55" s="18" t="s">
        <v>70</v>
      </c>
      <c r="F55" s="18" t="s">
        <v>14</v>
      </c>
      <c r="R55">
        <v>0.5</v>
      </c>
      <c r="AA55" s="1">
        <f t="shared" si="11"/>
        <v>1</v>
      </c>
      <c r="AB55" s="1">
        <f t="shared" si="12"/>
        <v>3</v>
      </c>
      <c r="AC55" s="13">
        <f t="shared" si="13"/>
        <v>0.5</v>
      </c>
      <c r="AD55" s="14">
        <f t="shared" si="14"/>
        <v>16.666666666666668</v>
      </c>
    </row>
    <row r="56" spans="4:30" ht="12.75">
      <c r="D56" s="19"/>
      <c r="AA56" s="1">
        <f>SUM(AA50:AA55)</f>
        <v>33</v>
      </c>
      <c r="AB56" s="1">
        <f t="shared" si="12"/>
        <v>99</v>
      </c>
      <c r="AD56" s="14"/>
    </row>
    <row r="57" spans="4:30" ht="12.75">
      <c r="D57" s="19"/>
      <c r="AC57" s="1"/>
      <c r="AD57" s="14"/>
    </row>
  </sheetData>
  <sheetProtection/>
  <printOptions gridLines="1" horizontalCentered="1" verticalCentered="1"/>
  <pageMargins left="0" right="0" top="0" bottom="0" header="0.5118110236220472" footer="0.5118110236220472"/>
  <pageSetup fitToHeight="1" fitToWidth="1" orientation="portrait" paperSize="9" scale="97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PageLayoutView="0" workbookViewId="0" topLeftCell="A5">
      <selection activeCell="V30" sqref="V30"/>
    </sheetView>
  </sheetViews>
  <sheetFormatPr defaultColWidth="9.140625" defaultRowHeight="12.75"/>
  <cols>
    <col min="1" max="1" width="6.00390625" style="15" customWidth="1"/>
    <col min="2" max="2" width="7.7109375" style="15" customWidth="1"/>
    <col min="3" max="3" width="6.7109375" style="15" customWidth="1"/>
    <col min="4" max="4" width="4.7109375" style="15" customWidth="1"/>
    <col min="5" max="5" width="10.00390625" style="1" bestFit="1" customWidth="1"/>
    <col min="6" max="6" width="16.28125" style="1" customWidth="1"/>
    <col min="7" max="7" width="10.421875" style="15" customWidth="1"/>
    <col min="8" max="27" width="4.00390625" style="1" customWidth="1"/>
    <col min="28" max="29" width="8.8515625" style="1" customWidth="1"/>
    <col min="30" max="30" width="8.8515625" style="13" customWidth="1"/>
    <col min="31" max="31" width="11.00390625" style="1" bestFit="1" customWidth="1"/>
    <col min="32" max="16384" width="9.140625" style="1" customWidth="1"/>
  </cols>
  <sheetData>
    <row r="1" spans="1:30" s="5" customFormat="1" ht="15.75">
      <c r="A1" s="17" t="s">
        <v>353</v>
      </c>
      <c r="B1" s="11"/>
      <c r="C1" s="11"/>
      <c r="D1" s="11"/>
      <c r="F1" s="6"/>
      <c r="G1" s="29"/>
      <c r="AD1" s="7"/>
    </row>
    <row r="2" ht="12.75">
      <c r="A2" s="18"/>
    </row>
    <row r="3" spans="1:31" s="8" customFormat="1" ht="15.75">
      <c r="A3" s="17" t="s">
        <v>145</v>
      </c>
      <c r="B3" s="11"/>
      <c r="C3" s="12"/>
      <c r="D3" s="12"/>
      <c r="G3" s="12"/>
      <c r="AB3" s="5" t="s">
        <v>2</v>
      </c>
      <c r="AD3" s="10"/>
      <c r="AE3" s="9">
        <v>2015</v>
      </c>
    </row>
    <row r="6" spans="1:31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 t="s">
        <v>322</v>
      </c>
      <c r="Z6" s="3"/>
      <c r="AA6" s="3"/>
      <c r="AB6" s="3" t="s">
        <v>174</v>
      </c>
      <c r="AC6" s="3" t="s">
        <v>175</v>
      </c>
      <c r="AD6" s="4" t="s">
        <v>175</v>
      </c>
      <c r="AE6" s="3" t="s">
        <v>181</v>
      </c>
    </row>
    <row r="7" spans="7:30" ht="12.75">
      <c r="G7" s="25" t="s">
        <v>643</v>
      </c>
      <c r="L7" s="1" t="s">
        <v>498</v>
      </c>
      <c r="U7" s="1" t="s">
        <v>611</v>
      </c>
      <c r="V7" s="1" t="s">
        <v>498</v>
      </c>
      <c r="AB7" s="3" t="s">
        <v>179</v>
      </c>
      <c r="AC7" s="3" t="s">
        <v>179</v>
      </c>
      <c r="AD7" s="4" t="s">
        <v>180</v>
      </c>
    </row>
    <row r="8" ht="12.75">
      <c r="G8" s="25" t="s">
        <v>644</v>
      </c>
    </row>
    <row r="10" spans="1:31" ht="12.75">
      <c r="A10" s="15" t="s">
        <v>0</v>
      </c>
      <c r="B10" s="15" t="s">
        <v>261</v>
      </c>
      <c r="C10" s="19" t="s">
        <v>10</v>
      </c>
      <c r="D10" s="19">
        <v>4</v>
      </c>
      <c r="E10" s="1" t="s">
        <v>73</v>
      </c>
      <c r="F10" s="1" t="s">
        <v>307</v>
      </c>
      <c r="G10" s="15">
        <v>1</v>
      </c>
      <c r="H10">
        <v>0</v>
      </c>
      <c r="I10"/>
      <c r="J10">
        <v>1</v>
      </c>
      <c r="K10" s="33">
        <v>0.5</v>
      </c>
      <c r="L10">
        <v>2</v>
      </c>
      <c r="M10" s="47">
        <v>0</v>
      </c>
      <c r="N10"/>
      <c r="O10"/>
      <c r="P10" s="31">
        <v>1</v>
      </c>
      <c r="Q10">
        <v>1</v>
      </c>
      <c r="R10">
        <v>1</v>
      </c>
      <c r="S10">
        <v>3</v>
      </c>
      <c r="T10">
        <v>1</v>
      </c>
      <c r="U10">
        <v>1</v>
      </c>
      <c r="V10"/>
      <c r="W10"/>
      <c r="X10"/>
      <c r="Y10"/>
      <c r="AB10" s="1">
        <f aca="true" t="shared" si="0" ref="AB10:AB15">COUNT(H10:W10)</f>
        <v>11</v>
      </c>
      <c r="AC10" s="1">
        <f>AB10*3-3</f>
        <v>30</v>
      </c>
      <c r="AD10" s="13">
        <f aca="true" t="shared" si="1" ref="AD10:AD15">SUM(H10:W10)</f>
        <v>11.5</v>
      </c>
      <c r="AE10" s="14">
        <f aca="true" t="shared" si="2" ref="AE10:AE15">100*AD10/AC10</f>
        <v>38.333333333333336</v>
      </c>
    </row>
    <row r="11" spans="1:31" ht="12.75">
      <c r="A11" s="15" t="s">
        <v>0</v>
      </c>
      <c r="B11" s="15" t="s">
        <v>261</v>
      </c>
      <c r="C11" s="19" t="s">
        <v>10</v>
      </c>
      <c r="D11" s="19">
        <v>4</v>
      </c>
      <c r="E11" s="1" t="s">
        <v>146</v>
      </c>
      <c r="F11" s="1" t="s">
        <v>63</v>
      </c>
      <c r="G11" s="15">
        <v>1</v>
      </c>
      <c r="H11">
        <v>0</v>
      </c>
      <c r="I11">
        <v>1.5</v>
      </c>
      <c r="J11"/>
      <c r="K11" s="33">
        <v>1</v>
      </c>
      <c r="L11">
        <v>1</v>
      </c>
      <c r="M11" s="56">
        <v>0</v>
      </c>
      <c r="N11">
        <v>0</v>
      </c>
      <c r="O11">
        <v>1</v>
      </c>
      <c r="P11" s="31">
        <v>0</v>
      </c>
      <c r="Q11">
        <v>0</v>
      </c>
      <c r="R11">
        <v>0</v>
      </c>
      <c r="S11">
        <v>2</v>
      </c>
      <c r="T11">
        <v>0</v>
      </c>
      <c r="U11">
        <v>0.5</v>
      </c>
      <c r="V11"/>
      <c r="W11"/>
      <c r="X11"/>
      <c r="Y11"/>
      <c r="AB11" s="1">
        <f t="shared" si="0"/>
        <v>13</v>
      </c>
      <c r="AC11" s="1">
        <f>AB11*3-3</f>
        <v>36</v>
      </c>
      <c r="AD11" s="13">
        <f t="shared" si="1"/>
        <v>7</v>
      </c>
      <c r="AE11" s="14">
        <f t="shared" si="2"/>
        <v>19.444444444444443</v>
      </c>
    </row>
    <row r="12" spans="1:31" ht="12.75">
      <c r="A12" s="15" t="s">
        <v>0</v>
      </c>
      <c r="B12" s="15" t="s">
        <v>261</v>
      </c>
      <c r="C12" s="19" t="s">
        <v>10</v>
      </c>
      <c r="D12" s="19">
        <v>4</v>
      </c>
      <c r="E12" s="1" t="s">
        <v>189</v>
      </c>
      <c r="F12" s="1" t="s">
        <v>135</v>
      </c>
      <c r="H12"/>
      <c r="I12">
        <v>3</v>
      </c>
      <c r="J12">
        <v>1.5</v>
      </c>
      <c r="K12" s="33"/>
      <c r="L12">
        <v>3</v>
      </c>
      <c r="M12" s="56">
        <v>3</v>
      </c>
      <c r="N12"/>
      <c r="O12">
        <v>2</v>
      </c>
      <c r="P12" s="31">
        <v>1</v>
      </c>
      <c r="Q12">
        <v>2</v>
      </c>
      <c r="R12">
        <v>2</v>
      </c>
      <c r="S12">
        <v>2</v>
      </c>
      <c r="T12">
        <v>3</v>
      </c>
      <c r="U12">
        <v>3</v>
      </c>
      <c r="V12"/>
      <c r="W12"/>
      <c r="X12"/>
      <c r="Y12"/>
      <c r="AB12" s="1">
        <f t="shared" si="0"/>
        <v>11</v>
      </c>
      <c r="AC12" s="1">
        <f>AB12*3-2</f>
        <v>31</v>
      </c>
      <c r="AD12" s="13">
        <f t="shared" si="1"/>
        <v>25.5</v>
      </c>
      <c r="AE12" s="14">
        <f t="shared" si="2"/>
        <v>82.25806451612904</v>
      </c>
    </row>
    <row r="13" spans="1:31" ht="12.75">
      <c r="A13" s="15" t="s">
        <v>0</v>
      </c>
      <c r="B13" s="15" t="s">
        <v>261</v>
      </c>
      <c r="C13" s="19" t="s">
        <v>10</v>
      </c>
      <c r="D13" s="19">
        <v>4</v>
      </c>
      <c r="E13" s="20" t="s">
        <v>67</v>
      </c>
      <c r="F13" s="20" t="s">
        <v>604</v>
      </c>
      <c r="H13">
        <v>0</v>
      </c>
      <c r="I13"/>
      <c r="J13">
        <v>2.5</v>
      </c>
      <c r="K13" s="33">
        <v>1.5</v>
      </c>
      <c r="L13"/>
      <c r="M13" s="56"/>
      <c r="N13"/>
      <c r="O13">
        <v>1</v>
      </c>
      <c r="P13" s="31"/>
      <c r="Q13"/>
      <c r="R13"/>
      <c r="S13"/>
      <c r="T13"/>
      <c r="U13"/>
      <c r="V13"/>
      <c r="W13"/>
      <c r="X13"/>
      <c r="Y13"/>
      <c r="AB13" s="1">
        <f t="shared" si="0"/>
        <v>4</v>
      </c>
      <c r="AC13" s="1">
        <f>AB13*3-1</f>
        <v>11</v>
      </c>
      <c r="AD13" s="13">
        <f t="shared" si="1"/>
        <v>5</v>
      </c>
      <c r="AE13" s="14">
        <f t="shared" si="2"/>
        <v>45.45454545454545</v>
      </c>
    </row>
    <row r="14" spans="1:31" ht="12.75">
      <c r="A14" s="15" t="s">
        <v>0</v>
      </c>
      <c r="B14" s="15" t="s">
        <v>261</v>
      </c>
      <c r="C14" s="19" t="s">
        <v>10</v>
      </c>
      <c r="D14" s="19">
        <v>4</v>
      </c>
      <c r="E14" s="1" t="s">
        <v>187</v>
      </c>
      <c r="F14" s="1" t="s">
        <v>106</v>
      </c>
      <c r="H14"/>
      <c r="I14"/>
      <c r="J14"/>
      <c r="K14" s="33"/>
      <c r="L14"/>
      <c r="M14" s="56"/>
      <c r="N14">
        <v>1.5</v>
      </c>
      <c r="O14"/>
      <c r="P14" s="31"/>
      <c r="Q14"/>
      <c r="R14"/>
      <c r="S14"/>
      <c r="T14"/>
      <c r="U14"/>
      <c r="V14"/>
      <c r="W14"/>
      <c r="X14"/>
      <c r="Y14"/>
      <c r="AB14" s="1">
        <f t="shared" si="0"/>
        <v>1</v>
      </c>
      <c r="AC14" s="1">
        <f>AB14*3</f>
        <v>3</v>
      </c>
      <c r="AD14" s="13">
        <f t="shared" si="1"/>
        <v>1.5</v>
      </c>
      <c r="AE14" s="14">
        <f t="shared" si="2"/>
        <v>50</v>
      </c>
    </row>
    <row r="15" spans="1:31" ht="12.75">
      <c r="A15" s="15" t="s">
        <v>0</v>
      </c>
      <c r="B15" s="15" t="s">
        <v>261</v>
      </c>
      <c r="C15" s="19" t="s">
        <v>10</v>
      </c>
      <c r="D15" s="19">
        <v>4</v>
      </c>
      <c r="E15" s="1" t="s">
        <v>397</v>
      </c>
      <c r="F15" s="1" t="s">
        <v>620</v>
      </c>
      <c r="H15"/>
      <c r="I15">
        <v>1.5</v>
      </c>
      <c r="J15"/>
      <c r="K15" s="33"/>
      <c r="L15"/>
      <c r="M15" s="56"/>
      <c r="N15">
        <v>0</v>
      </c>
      <c r="O15"/>
      <c r="P15" s="31"/>
      <c r="Q15"/>
      <c r="R15"/>
      <c r="S15"/>
      <c r="T15"/>
      <c r="U15"/>
      <c r="V15"/>
      <c r="W15"/>
      <c r="X15"/>
      <c r="Y15"/>
      <c r="AB15" s="1">
        <f t="shared" si="0"/>
        <v>2</v>
      </c>
      <c r="AC15" s="1">
        <f>AB15*3</f>
        <v>6</v>
      </c>
      <c r="AD15" s="13">
        <f t="shared" si="1"/>
        <v>1.5</v>
      </c>
      <c r="AE15" s="14">
        <f t="shared" si="2"/>
        <v>25</v>
      </c>
    </row>
    <row r="16" spans="4:31" ht="12.75">
      <c r="D16" s="19"/>
      <c r="H16"/>
      <c r="I16"/>
      <c r="J16"/>
      <c r="K16" s="3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E16" s="14"/>
    </row>
    <row r="17" spans="4:31" ht="12.75">
      <c r="D17" s="19"/>
      <c r="H17"/>
      <c r="I17"/>
      <c r="J17"/>
      <c r="K17" s="3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B17" s="1">
        <f>SUM(AB10:AB15)</f>
        <v>42</v>
      </c>
      <c r="AC17" s="1">
        <f>SUM(AC10:AC15)</f>
        <v>117</v>
      </c>
      <c r="AD17" s="13">
        <f>SUM(AD10:AD15)</f>
        <v>52</v>
      </c>
      <c r="AE17" s="14">
        <f>100*AD17/AC17</f>
        <v>44.44444444444444</v>
      </c>
    </row>
    <row r="18" spans="4:31" ht="12.75">
      <c r="D18" s="19"/>
      <c r="H18"/>
      <c r="I18"/>
      <c r="J18"/>
      <c r="K18" s="3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AE18" s="14"/>
    </row>
    <row r="19" spans="1:31" ht="12.75">
      <c r="A19" s="15" t="s">
        <v>1</v>
      </c>
      <c r="B19" s="15" t="s">
        <v>261</v>
      </c>
      <c r="C19" s="19" t="s">
        <v>10</v>
      </c>
      <c r="D19" s="19">
        <v>4</v>
      </c>
      <c r="E19" s="1" t="s">
        <v>17</v>
      </c>
      <c r="F19" s="1" t="s">
        <v>186</v>
      </c>
      <c r="G19" s="15">
        <v>1</v>
      </c>
      <c r="H19">
        <v>0</v>
      </c>
      <c r="I19">
        <v>1.5</v>
      </c>
      <c r="J19">
        <v>1</v>
      </c>
      <c r="K19" s="33">
        <v>0.5</v>
      </c>
      <c r="L19">
        <v>2</v>
      </c>
      <c r="M19" s="47"/>
      <c r="N19">
        <v>1.5</v>
      </c>
      <c r="O19">
        <v>1</v>
      </c>
      <c r="P19" s="31">
        <v>1</v>
      </c>
      <c r="Q19">
        <v>1</v>
      </c>
      <c r="R19">
        <v>1</v>
      </c>
      <c r="S19"/>
      <c r="T19"/>
      <c r="U19">
        <v>1</v>
      </c>
      <c r="V19"/>
      <c r="W19"/>
      <c r="X19"/>
      <c r="Y19"/>
      <c r="AB19" s="1">
        <f aca="true" t="shared" si="3" ref="AB19:AB24">COUNT(H19:W19)</f>
        <v>11</v>
      </c>
      <c r="AC19" s="1">
        <f>AB19*3-3</f>
        <v>30</v>
      </c>
      <c r="AD19" s="13">
        <f aca="true" t="shared" si="4" ref="AD19:AD24">SUM(H19:W19)</f>
        <v>11.5</v>
      </c>
      <c r="AE19" s="14">
        <f aca="true" t="shared" si="5" ref="AE19:AE24">100*AD19/AC19</f>
        <v>38.333333333333336</v>
      </c>
    </row>
    <row r="20" spans="1:31" ht="12.75">
      <c r="A20" s="15" t="s">
        <v>1</v>
      </c>
      <c r="B20" s="15" t="s">
        <v>261</v>
      </c>
      <c r="C20" s="19" t="s">
        <v>10</v>
      </c>
      <c r="D20" s="19">
        <v>4</v>
      </c>
      <c r="E20" s="1" t="s">
        <v>601</v>
      </c>
      <c r="F20" s="1" t="s">
        <v>602</v>
      </c>
      <c r="G20" s="15">
        <v>1</v>
      </c>
      <c r="H20">
        <v>0</v>
      </c>
      <c r="I20">
        <v>3</v>
      </c>
      <c r="J20"/>
      <c r="K20" s="33">
        <v>1.5</v>
      </c>
      <c r="L20"/>
      <c r="M20" s="56"/>
      <c r="N20"/>
      <c r="O20">
        <v>2</v>
      </c>
      <c r="P20" s="31">
        <v>1</v>
      </c>
      <c r="Q20">
        <v>2</v>
      </c>
      <c r="R20">
        <v>2</v>
      </c>
      <c r="S20"/>
      <c r="T20"/>
      <c r="U20"/>
      <c r="V20"/>
      <c r="W20"/>
      <c r="X20"/>
      <c r="Y20"/>
      <c r="AB20" s="1">
        <f t="shared" si="3"/>
        <v>7</v>
      </c>
      <c r="AC20" s="1">
        <f>AB20*3-3</f>
        <v>18</v>
      </c>
      <c r="AD20" s="13">
        <f t="shared" si="4"/>
        <v>11.5</v>
      </c>
      <c r="AE20" s="14">
        <f t="shared" si="5"/>
        <v>63.888888888888886</v>
      </c>
    </row>
    <row r="21" spans="1:31" ht="12.75">
      <c r="A21" s="15" t="s">
        <v>1</v>
      </c>
      <c r="B21" s="15" t="s">
        <v>261</v>
      </c>
      <c r="C21" s="19" t="s">
        <v>10</v>
      </c>
      <c r="D21" s="19">
        <v>4</v>
      </c>
      <c r="E21" s="1" t="s">
        <v>41</v>
      </c>
      <c r="F21" s="1" t="s">
        <v>308</v>
      </c>
      <c r="G21" s="15">
        <v>1</v>
      </c>
      <c r="H21">
        <v>0</v>
      </c>
      <c r="I21">
        <v>1.5</v>
      </c>
      <c r="J21"/>
      <c r="K21" s="33"/>
      <c r="L21"/>
      <c r="M21" s="56">
        <v>0</v>
      </c>
      <c r="N21">
        <v>0</v>
      </c>
      <c r="O21">
        <v>1</v>
      </c>
      <c r="P21" s="31"/>
      <c r="Q21"/>
      <c r="R21">
        <v>0</v>
      </c>
      <c r="S21">
        <v>2</v>
      </c>
      <c r="T21">
        <v>0</v>
      </c>
      <c r="U21">
        <v>0.5</v>
      </c>
      <c r="V21"/>
      <c r="W21"/>
      <c r="X21"/>
      <c r="Y21"/>
      <c r="AB21" s="1">
        <f t="shared" si="3"/>
        <v>9</v>
      </c>
      <c r="AC21" s="1">
        <f>AB21*3</f>
        <v>27</v>
      </c>
      <c r="AD21" s="13">
        <f t="shared" si="4"/>
        <v>5</v>
      </c>
      <c r="AE21" s="14">
        <f t="shared" si="5"/>
        <v>18.51851851851852</v>
      </c>
    </row>
    <row r="22" spans="1:31" ht="12.75">
      <c r="A22" s="15" t="s">
        <v>1</v>
      </c>
      <c r="B22" s="15" t="s">
        <v>261</v>
      </c>
      <c r="C22" s="19" t="s">
        <v>10</v>
      </c>
      <c r="D22" s="19">
        <v>4</v>
      </c>
      <c r="E22" s="20" t="s">
        <v>220</v>
      </c>
      <c r="F22" s="20" t="s">
        <v>343</v>
      </c>
      <c r="G22" s="15">
        <v>1</v>
      </c>
      <c r="H22"/>
      <c r="I22"/>
      <c r="J22"/>
      <c r="K22" s="33"/>
      <c r="L22"/>
      <c r="M22" s="56">
        <v>0</v>
      </c>
      <c r="N22"/>
      <c r="O22"/>
      <c r="P22" s="31"/>
      <c r="Q22"/>
      <c r="R22"/>
      <c r="S22">
        <v>3</v>
      </c>
      <c r="T22">
        <v>1</v>
      </c>
      <c r="U22"/>
      <c r="V22"/>
      <c r="W22"/>
      <c r="X22"/>
      <c r="Y22"/>
      <c r="AB22" s="1">
        <f t="shared" si="3"/>
        <v>3</v>
      </c>
      <c r="AC22" s="1">
        <f>AB22*3</f>
        <v>9</v>
      </c>
      <c r="AD22" s="13">
        <f t="shared" si="4"/>
        <v>4</v>
      </c>
      <c r="AE22" s="14">
        <f t="shared" si="5"/>
        <v>44.44444444444444</v>
      </c>
    </row>
    <row r="23" spans="1:31" ht="12.75">
      <c r="A23" s="15" t="s">
        <v>1</v>
      </c>
      <c r="B23" s="15" t="s">
        <v>261</v>
      </c>
      <c r="C23" s="19" t="s">
        <v>10</v>
      </c>
      <c r="D23" s="19">
        <v>4</v>
      </c>
      <c r="E23" s="20" t="s">
        <v>555</v>
      </c>
      <c r="F23" s="20" t="s">
        <v>455</v>
      </c>
      <c r="J23" s="1">
        <v>1.5</v>
      </c>
      <c r="K23" s="38">
        <v>1</v>
      </c>
      <c r="L23" s="1">
        <v>1</v>
      </c>
      <c r="M23" s="59">
        <v>3</v>
      </c>
      <c r="P23" s="46">
        <v>0</v>
      </c>
      <c r="S23" s="1">
        <v>2</v>
      </c>
      <c r="T23" s="1">
        <v>3</v>
      </c>
      <c r="U23" s="1">
        <v>3</v>
      </c>
      <c r="AB23" s="1">
        <f t="shared" si="3"/>
        <v>8</v>
      </c>
      <c r="AC23" s="1">
        <f>AB23*3-3</f>
        <v>21</v>
      </c>
      <c r="AD23" s="13">
        <f t="shared" si="4"/>
        <v>14.5</v>
      </c>
      <c r="AE23" s="14">
        <f t="shared" si="5"/>
        <v>69.04761904761905</v>
      </c>
    </row>
    <row r="24" spans="1:31" ht="12.75">
      <c r="A24" s="15" t="s">
        <v>1</v>
      </c>
      <c r="B24" s="15" t="s">
        <v>261</v>
      </c>
      <c r="C24" s="19" t="s">
        <v>10</v>
      </c>
      <c r="D24" s="19">
        <v>4</v>
      </c>
      <c r="E24" s="20" t="s">
        <v>718</v>
      </c>
      <c r="F24" s="20" t="s">
        <v>575</v>
      </c>
      <c r="J24" s="1">
        <v>2.5</v>
      </c>
      <c r="K24" s="38"/>
      <c r="L24" s="1">
        <v>3</v>
      </c>
      <c r="M24" s="59"/>
      <c r="P24" s="46"/>
      <c r="AB24" s="1">
        <f t="shared" si="3"/>
        <v>2</v>
      </c>
      <c r="AC24" s="1">
        <f>AB24*3</f>
        <v>6</v>
      </c>
      <c r="AD24" s="13">
        <f t="shared" si="4"/>
        <v>5.5</v>
      </c>
      <c r="AE24" s="14">
        <f t="shared" si="5"/>
        <v>91.66666666666667</v>
      </c>
    </row>
    <row r="25" spans="1:31" ht="12.75">
      <c r="A25" s="15" t="s">
        <v>1</v>
      </c>
      <c r="B25" s="15" t="s">
        <v>261</v>
      </c>
      <c r="C25" s="19" t="s">
        <v>10</v>
      </c>
      <c r="D25" s="19">
        <v>4</v>
      </c>
      <c r="E25" s="20" t="s">
        <v>780</v>
      </c>
      <c r="F25" s="20" t="s">
        <v>455</v>
      </c>
      <c r="K25" s="38"/>
      <c r="M25" s="59"/>
      <c r="N25" s="1">
        <v>0</v>
      </c>
      <c r="P25" s="46"/>
      <c r="AB25" s="1">
        <f>COUNT(H25:W25)</f>
        <v>1</v>
      </c>
      <c r="AC25" s="1">
        <f>AB25*3</f>
        <v>3</v>
      </c>
      <c r="AD25" s="13">
        <f>SUM(H25:W25)</f>
        <v>0</v>
      </c>
      <c r="AE25" s="14">
        <f>100*AD25/AC25</f>
        <v>0</v>
      </c>
    </row>
    <row r="26" spans="1:31" ht="12.75">
      <c r="A26" s="15" t="s">
        <v>1</v>
      </c>
      <c r="B26" s="15" t="s">
        <v>261</v>
      </c>
      <c r="C26" s="19" t="s">
        <v>10</v>
      </c>
      <c r="D26" s="19">
        <v>4</v>
      </c>
      <c r="E26" s="20" t="s">
        <v>108</v>
      </c>
      <c r="F26" s="20" t="s">
        <v>571</v>
      </c>
      <c r="Q26" s="1">
        <v>0</v>
      </c>
      <c r="AB26" s="1">
        <f>COUNT(H26:W26)</f>
        <v>1</v>
      </c>
      <c r="AC26" s="1">
        <f>AB26*3</f>
        <v>3</v>
      </c>
      <c r="AD26" s="13">
        <f>SUM(H26:W26)</f>
        <v>0</v>
      </c>
      <c r="AE26" s="14">
        <f>100*AD26/AC26</f>
        <v>0</v>
      </c>
    </row>
    <row r="27" spans="4:31" ht="12.75">
      <c r="D27" s="19"/>
      <c r="AE27" s="14"/>
    </row>
    <row r="28" spans="4:31" ht="12.75">
      <c r="D28" s="19"/>
      <c r="AB28" s="1">
        <f>SUM(AB19:AB26)</f>
        <v>42</v>
      </c>
      <c r="AC28" s="1">
        <f>SUM(AC19:AC26)</f>
        <v>117</v>
      </c>
      <c r="AD28" s="13">
        <f>SUM(AD19:AD26)</f>
        <v>52</v>
      </c>
      <c r="AE28" s="14">
        <f>100*AD28/AC28</f>
        <v>44.44444444444444</v>
      </c>
    </row>
    <row r="29" ht="12.75">
      <c r="B29" s="20"/>
    </row>
  </sheetData>
  <sheetProtection/>
  <mergeCells count="1">
    <mergeCell ref="E6:F6"/>
  </mergeCells>
  <printOptions gridLines="1" horizontalCentered="1"/>
  <pageMargins left="0" right="0" top="0.7874015748031497" bottom="0" header="0.5118110236220472" footer="0.5118110236220472"/>
  <pageSetup fitToHeight="1" fitToWidth="1" orientation="portrait" paperSize="9" r:id="rId1"/>
  <rowBreaks count="1" manualBreakCount="1">
    <brk id="18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29">
      <selection activeCell="A56" sqref="A56:IV56"/>
    </sheetView>
  </sheetViews>
  <sheetFormatPr defaultColWidth="8.8515625" defaultRowHeight="12.75"/>
  <cols>
    <col min="1" max="1" width="6.00390625" style="15" customWidth="1"/>
    <col min="2" max="2" width="13.00390625" style="15" customWidth="1"/>
    <col min="3" max="3" width="6.7109375" style="15" customWidth="1"/>
    <col min="4" max="4" width="4.7109375" style="15" customWidth="1"/>
    <col min="5" max="5" width="14.7109375" style="18" customWidth="1"/>
    <col min="6" max="6" width="11.8515625" style="18" customWidth="1"/>
    <col min="7" max="7" width="10.421875" style="15" customWidth="1"/>
    <col min="8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AC1" s="7"/>
    </row>
    <row r="2" ht="12.75">
      <c r="A2" s="18"/>
    </row>
    <row r="3" spans="1:30" s="8" customFormat="1" ht="15.75">
      <c r="A3" s="17" t="s">
        <v>87</v>
      </c>
      <c r="B3" s="11"/>
      <c r="C3" s="12"/>
      <c r="D3" s="12"/>
      <c r="E3" s="27"/>
      <c r="F3" s="27"/>
      <c r="G3" s="12"/>
      <c r="AA3" s="5" t="s">
        <v>2</v>
      </c>
      <c r="AC3" s="10"/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2" t="s">
        <v>627</v>
      </c>
      <c r="T6" s="3" t="s">
        <v>149</v>
      </c>
      <c r="U6" s="3" t="s">
        <v>1</v>
      </c>
      <c r="V6" s="3" t="s">
        <v>157</v>
      </c>
      <c r="W6" s="3" t="s">
        <v>225</v>
      </c>
      <c r="X6" s="3" t="s">
        <v>128</v>
      </c>
      <c r="Y6" s="3" t="s">
        <v>322</v>
      </c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M7" s="1" t="s">
        <v>593</v>
      </c>
      <c r="O7" s="1" t="s">
        <v>498</v>
      </c>
      <c r="R7" s="1" t="s">
        <v>589</v>
      </c>
      <c r="U7" s="1" t="s">
        <v>498</v>
      </c>
      <c r="AA7" s="3" t="s">
        <v>179</v>
      </c>
      <c r="AB7" s="3" t="s">
        <v>179</v>
      </c>
      <c r="AC7" s="4" t="s">
        <v>180</v>
      </c>
    </row>
    <row r="8" spans="7:11" ht="12.75">
      <c r="G8" s="25" t="s">
        <v>644</v>
      </c>
      <c r="K8" s="16"/>
    </row>
    <row r="10" spans="1:30" ht="12.75">
      <c r="A10" s="15" t="s">
        <v>0</v>
      </c>
      <c r="B10" s="15" t="s">
        <v>262</v>
      </c>
      <c r="C10" s="19" t="s">
        <v>10</v>
      </c>
      <c r="D10" s="19">
        <v>1</v>
      </c>
      <c r="E10" s="18" t="s">
        <v>324</v>
      </c>
      <c r="F10" s="18" t="s">
        <v>74</v>
      </c>
      <c r="G10" s="15">
        <v>1</v>
      </c>
      <c r="H10" s="31">
        <v>1</v>
      </c>
      <c r="I10">
        <v>3</v>
      </c>
      <c r="J10">
        <v>3</v>
      </c>
      <c r="K10"/>
      <c r="L10">
        <v>3</v>
      </c>
      <c r="M10">
        <v>1.5</v>
      </c>
      <c r="N10">
        <v>2</v>
      </c>
      <c r="O10">
        <v>2</v>
      </c>
      <c r="P10">
        <v>3</v>
      </c>
      <c r="Q10">
        <v>1.5</v>
      </c>
      <c r="R10"/>
      <c r="S10">
        <v>2</v>
      </c>
      <c r="T10" s="47">
        <v>0.5</v>
      </c>
      <c r="U10">
        <v>1</v>
      </c>
      <c r="V10"/>
      <c r="W10"/>
      <c r="X10"/>
      <c r="Y10"/>
      <c r="AA10" s="1">
        <f aca="true" t="shared" si="0" ref="AA10:AA16">COUNT(H10:Z10)</f>
        <v>12</v>
      </c>
      <c r="AB10" s="1">
        <f>AA10*3-2</f>
        <v>34</v>
      </c>
      <c r="AC10" s="13">
        <f aca="true" t="shared" si="1" ref="AC10:AC16">SUM(H10:Z10)</f>
        <v>23.5</v>
      </c>
      <c r="AD10" s="14">
        <f aca="true" t="shared" si="2" ref="AD10:AD16">100*AC10/AB10</f>
        <v>69.11764705882354</v>
      </c>
    </row>
    <row r="11" spans="1:30" ht="12.75">
      <c r="A11" s="15" t="s">
        <v>0</v>
      </c>
      <c r="B11" s="15" t="s">
        <v>262</v>
      </c>
      <c r="C11" s="19" t="s">
        <v>10</v>
      </c>
      <c r="D11" s="19">
        <v>1</v>
      </c>
      <c r="E11" s="18" t="s">
        <v>278</v>
      </c>
      <c r="F11" s="18" t="s">
        <v>279</v>
      </c>
      <c r="G11" s="15">
        <v>1</v>
      </c>
      <c r="H11" s="31">
        <v>0</v>
      </c>
      <c r="I11"/>
      <c r="J11"/>
      <c r="K11">
        <v>1</v>
      </c>
      <c r="L11">
        <v>0.5</v>
      </c>
      <c r="M11"/>
      <c r="N11">
        <v>0.5</v>
      </c>
      <c r="O11"/>
      <c r="P11"/>
      <c r="Q11"/>
      <c r="R11">
        <v>0</v>
      </c>
      <c r="S11"/>
      <c r="T11" s="47"/>
      <c r="U11"/>
      <c r="V11"/>
      <c r="W11"/>
      <c r="X11"/>
      <c r="Y11"/>
      <c r="AA11" s="1">
        <f t="shared" si="0"/>
        <v>5</v>
      </c>
      <c r="AB11" s="1">
        <f>AA11*3-2</f>
        <v>13</v>
      </c>
      <c r="AC11" s="13">
        <f t="shared" si="1"/>
        <v>2</v>
      </c>
      <c r="AD11" s="14">
        <f t="shared" si="2"/>
        <v>15.384615384615385</v>
      </c>
    </row>
    <row r="12" spans="1:30" ht="12.75">
      <c r="A12" s="15" t="s">
        <v>0</v>
      </c>
      <c r="B12" s="15" t="s">
        <v>262</v>
      </c>
      <c r="C12" s="19" t="s">
        <v>10</v>
      </c>
      <c r="D12" s="19">
        <v>1</v>
      </c>
      <c r="E12" s="18" t="s">
        <v>616</v>
      </c>
      <c r="F12" s="18" t="s">
        <v>617</v>
      </c>
      <c r="H12" s="32"/>
      <c r="I12"/>
      <c r="J12"/>
      <c r="K12">
        <v>2</v>
      </c>
      <c r="L12"/>
      <c r="M12">
        <v>1</v>
      </c>
      <c r="N12"/>
      <c r="O12"/>
      <c r="P12"/>
      <c r="Q12"/>
      <c r="R12"/>
      <c r="S12">
        <v>1.5</v>
      </c>
      <c r="T12" s="47">
        <v>0</v>
      </c>
      <c r="U12">
        <v>1.5</v>
      </c>
      <c r="V12"/>
      <c r="W12"/>
      <c r="X12"/>
      <c r="Y12"/>
      <c r="AA12" s="1">
        <f t="shared" si="0"/>
        <v>5</v>
      </c>
      <c r="AB12" s="1">
        <f>AA12*3</f>
        <v>15</v>
      </c>
      <c r="AC12" s="13">
        <f t="shared" si="1"/>
        <v>6</v>
      </c>
      <c r="AD12" s="14">
        <f t="shared" si="2"/>
        <v>40</v>
      </c>
    </row>
    <row r="13" spans="1:30" ht="12.75">
      <c r="A13" s="15" t="s">
        <v>0</v>
      </c>
      <c r="B13" s="15" t="s">
        <v>262</v>
      </c>
      <c r="C13" s="19" t="s">
        <v>10</v>
      </c>
      <c r="D13" s="19">
        <v>1</v>
      </c>
      <c r="E13" s="18" t="s">
        <v>371</v>
      </c>
      <c r="F13" s="18" t="s">
        <v>194</v>
      </c>
      <c r="G13" s="15">
        <v>1</v>
      </c>
      <c r="H13" s="31">
        <v>0</v>
      </c>
      <c r="I13">
        <v>1.5</v>
      </c>
      <c r="J13">
        <v>1.5</v>
      </c>
      <c r="K13">
        <v>0</v>
      </c>
      <c r="L13">
        <v>1.5</v>
      </c>
      <c r="M13">
        <v>0</v>
      </c>
      <c r="N13">
        <v>1.5</v>
      </c>
      <c r="O13"/>
      <c r="P13">
        <v>2.5</v>
      </c>
      <c r="Q13">
        <v>0</v>
      </c>
      <c r="R13">
        <v>1</v>
      </c>
      <c r="S13">
        <v>0.5</v>
      </c>
      <c r="T13" s="47">
        <v>0</v>
      </c>
      <c r="U13"/>
      <c r="V13"/>
      <c r="W13"/>
      <c r="X13"/>
      <c r="Y13"/>
      <c r="AA13" s="1">
        <f t="shared" si="0"/>
        <v>12</v>
      </c>
      <c r="AB13" s="1">
        <f>AA13*3-2</f>
        <v>34</v>
      </c>
      <c r="AC13" s="13">
        <f t="shared" si="1"/>
        <v>10</v>
      </c>
      <c r="AD13" s="14">
        <f t="shared" si="2"/>
        <v>29.41176470588235</v>
      </c>
    </row>
    <row r="14" spans="1:30" ht="12.75">
      <c r="A14" s="15" t="s">
        <v>0</v>
      </c>
      <c r="B14" s="15" t="s">
        <v>262</v>
      </c>
      <c r="C14" s="19" t="s">
        <v>10</v>
      </c>
      <c r="D14" s="19">
        <v>1</v>
      </c>
      <c r="E14" s="18" t="s">
        <v>92</v>
      </c>
      <c r="F14" s="18" t="s">
        <v>330</v>
      </c>
      <c r="H14"/>
      <c r="I14">
        <v>1.5</v>
      </c>
      <c r="J14">
        <v>0.5</v>
      </c>
      <c r="K14"/>
      <c r="L14"/>
      <c r="M14"/>
      <c r="N14"/>
      <c r="O14">
        <v>1</v>
      </c>
      <c r="P14"/>
      <c r="Q14"/>
      <c r="R14"/>
      <c r="S14"/>
      <c r="T14" s="47"/>
      <c r="U14"/>
      <c r="V14"/>
      <c r="W14"/>
      <c r="X14"/>
      <c r="Y14"/>
      <c r="AA14" s="1">
        <f t="shared" si="0"/>
        <v>3</v>
      </c>
      <c r="AB14" s="1">
        <f>AA14*3</f>
        <v>9</v>
      </c>
      <c r="AC14" s="13">
        <f t="shared" si="1"/>
        <v>3</v>
      </c>
      <c r="AD14" s="14">
        <f t="shared" si="2"/>
        <v>33.333333333333336</v>
      </c>
    </row>
    <row r="15" spans="1:30" ht="12.75">
      <c r="A15" s="15" t="s">
        <v>0</v>
      </c>
      <c r="B15" s="15" t="s">
        <v>262</v>
      </c>
      <c r="C15" s="19" t="s">
        <v>10</v>
      </c>
      <c r="D15" s="19">
        <v>1</v>
      </c>
      <c r="E15" s="18" t="s">
        <v>371</v>
      </c>
      <c r="F15" s="18" t="s">
        <v>493</v>
      </c>
      <c r="H15"/>
      <c r="I15"/>
      <c r="J15"/>
      <c r="K15"/>
      <c r="L15"/>
      <c r="M15"/>
      <c r="N15"/>
      <c r="O15">
        <v>2</v>
      </c>
      <c r="P15"/>
      <c r="Q15">
        <v>1</v>
      </c>
      <c r="R15">
        <v>2.5</v>
      </c>
      <c r="S15"/>
      <c r="T15" s="47"/>
      <c r="U15">
        <v>1.5</v>
      </c>
      <c r="V15"/>
      <c r="W15"/>
      <c r="X15"/>
      <c r="Y15"/>
      <c r="AA15" s="1">
        <f t="shared" si="0"/>
        <v>4</v>
      </c>
      <c r="AB15" s="1">
        <f>AA15*3</f>
        <v>12</v>
      </c>
      <c r="AC15" s="13">
        <f t="shared" si="1"/>
        <v>7</v>
      </c>
      <c r="AD15" s="14">
        <f t="shared" si="2"/>
        <v>58.333333333333336</v>
      </c>
    </row>
    <row r="16" spans="1:30" ht="12.75">
      <c r="A16" s="15" t="s">
        <v>0</v>
      </c>
      <c r="B16" s="15" t="s">
        <v>262</v>
      </c>
      <c r="C16" s="19" t="s">
        <v>10</v>
      </c>
      <c r="D16" s="19">
        <v>1</v>
      </c>
      <c r="E16" s="18" t="s">
        <v>103</v>
      </c>
      <c r="F16" s="18" t="s">
        <v>104</v>
      </c>
      <c r="H16"/>
      <c r="I16"/>
      <c r="J16"/>
      <c r="K16"/>
      <c r="L16"/>
      <c r="M16"/>
      <c r="N16"/>
      <c r="O16"/>
      <c r="P16">
        <v>2.5</v>
      </c>
      <c r="Q16"/>
      <c r="R16"/>
      <c r="S16"/>
      <c r="T16" s="47"/>
      <c r="U16"/>
      <c r="V16"/>
      <c r="W16"/>
      <c r="X16"/>
      <c r="Y16"/>
      <c r="AA16" s="1">
        <f t="shared" si="0"/>
        <v>1</v>
      </c>
      <c r="AB16" s="1">
        <f>AA16*3</f>
        <v>3</v>
      </c>
      <c r="AC16" s="13">
        <f t="shared" si="1"/>
        <v>2.5</v>
      </c>
      <c r="AD16" s="14">
        <f t="shared" si="2"/>
        <v>83.33333333333333</v>
      </c>
    </row>
    <row r="17" spans="3:30" ht="12.75">
      <c r="C17" s="19"/>
      <c r="D17" s="1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A17" s="1">
        <f>SUM(AA10:AA16)</f>
        <v>42</v>
      </c>
      <c r="AB17" s="1">
        <f>SUM(AB10:AB16)</f>
        <v>120</v>
      </c>
      <c r="AC17" s="13">
        <f>SUM(AC10:AC16)</f>
        <v>54</v>
      </c>
      <c r="AD17" s="14">
        <f>100*AC17/AB17</f>
        <v>45</v>
      </c>
    </row>
    <row r="18" spans="3:30" ht="12.75">
      <c r="C18" s="19"/>
      <c r="D18" s="1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AD18" s="14"/>
    </row>
    <row r="19" spans="1:30" ht="12.75">
      <c r="A19" s="15" t="s">
        <v>0</v>
      </c>
      <c r="B19" s="15" t="s">
        <v>262</v>
      </c>
      <c r="C19" s="15" t="s">
        <v>8</v>
      </c>
      <c r="D19" s="19">
        <v>3</v>
      </c>
      <c r="E19" s="18" t="s">
        <v>44</v>
      </c>
      <c r="F19" s="18" t="s">
        <v>85</v>
      </c>
      <c r="G19" s="15" t="s">
        <v>8</v>
      </c>
      <c r="H19">
        <v>1.5</v>
      </c>
      <c r="I19">
        <v>2.5</v>
      </c>
      <c r="J19" s="1">
        <v>3</v>
      </c>
      <c r="K19" s="1">
        <v>3</v>
      </c>
      <c r="L19"/>
      <c r="M19"/>
      <c r="N19">
        <v>2.5</v>
      </c>
      <c r="O19">
        <v>1</v>
      </c>
      <c r="P19">
        <v>2.5</v>
      </c>
      <c r="Q19">
        <v>3</v>
      </c>
      <c r="R19">
        <v>3</v>
      </c>
      <c r="S19">
        <v>1</v>
      </c>
      <c r="T19">
        <v>3</v>
      </c>
      <c r="U19">
        <v>2.5</v>
      </c>
      <c r="V19"/>
      <c r="W19"/>
      <c r="X19"/>
      <c r="Y19"/>
      <c r="AA19" s="1">
        <f>COUNT(H19:Z19)</f>
        <v>12</v>
      </c>
      <c r="AB19" s="1">
        <f>AA19*3</f>
        <v>36</v>
      </c>
      <c r="AC19" s="13">
        <f>SUM(H19:Z19)</f>
        <v>28.5</v>
      </c>
      <c r="AD19" s="14">
        <f>100*AC19/AB19</f>
        <v>79.16666666666667</v>
      </c>
    </row>
    <row r="20" spans="1:30" ht="12.75">
      <c r="A20" s="15" t="s">
        <v>0</v>
      </c>
      <c r="B20" s="15" t="s">
        <v>262</v>
      </c>
      <c r="C20" s="15" t="s">
        <v>8</v>
      </c>
      <c r="D20" s="19">
        <v>3</v>
      </c>
      <c r="E20" s="18" t="s">
        <v>40</v>
      </c>
      <c r="F20" s="18" t="s">
        <v>579</v>
      </c>
      <c r="G20" s="15" t="s">
        <v>65</v>
      </c>
      <c r="H20">
        <v>0.5</v>
      </c>
      <c r="I20">
        <v>2.5</v>
      </c>
      <c r="K20">
        <v>2.5</v>
      </c>
      <c r="L20">
        <v>1</v>
      </c>
      <c r="M20"/>
      <c r="N20"/>
      <c r="O20"/>
      <c r="P20"/>
      <c r="Q20"/>
      <c r="R20"/>
      <c r="S20"/>
      <c r="T20">
        <v>2.5</v>
      </c>
      <c r="U20"/>
      <c r="V20"/>
      <c r="W20"/>
      <c r="X20"/>
      <c r="Y20"/>
      <c r="AA20" s="1">
        <f>COUNT(H20:Z20)</f>
        <v>5</v>
      </c>
      <c r="AB20" s="1">
        <f>AA20*3</f>
        <v>15</v>
      </c>
      <c r="AC20" s="13">
        <f>SUM(H20:Z20)</f>
        <v>9</v>
      </c>
      <c r="AD20" s="14">
        <f>100*AC20/AB20</f>
        <v>60</v>
      </c>
    </row>
    <row r="21" spans="1:30" ht="12.75">
      <c r="A21" s="15" t="s">
        <v>0</v>
      </c>
      <c r="B21" s="15" t="s">
        <v>262</v>
      </c>
      <c r="C21" s="15" t="s">
        <v>8</v>
      </c>
      <c r="D21" s="19">
        <v>3</v>
      </c>
      <c r="E21" s="18" t="s">
        <v>182</v>
      </c>
      <c r="F21" s="18" t="s">
        <v>205</v>
      </c>
      <c r="G21" s="15" t="s">
        <v>65</v>
      </c>
      <c r="H21">
        <v>0</v>
      </c>
      <c r="I21"/>
      <c r="J21" s="1">
        <v>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AA21" s="1">
        <f>COUNT(H21:Z21)</f>
        <v>2</v>
      </c>
      <c r="AB21" s="1">
        <f>AA21*3</f>
        <v>6</v>
      </c>
      <c r="AC21" s="13">
        <f>SUM(H21:Z21)</f>
        <v>3</v>
      </c>
      <c r="AD21" s="14">
        <f>100*AC21/AB21</f>
        <v>50</v>
      </c>
    </row>
    <row r="22" spans="1:30" ht="12.75">
      <c r="A22" s="15" t="s">
        <v>0</v>
      </c>
      <c r="B22" s="15" t="s">
        <v>262</v>
      </c>
      <c r="C22" s="15" t="s">
        <v>8</v>
      </c>
      <c r="D22" s="19">
        <v>3</v>
      </c>
      <c r="E22" s="18" t="s">
        <v>105</v>
      </c>
      <c r="F22" s="18" t="s">
        <v>198</v>
      </c>
      <c r="H22"/>
      <c r="I22">
        <v>1</v>
      </c>
      <c r="J22" s="1">
        <v>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AA22" s="1">
        <f>COUNT(H22:Z22)</f>
        <v>2</v>
      </c>
      <c r="AB22" s="1">
        <f>AA22*3</f>
        <v>6</v>
      </c>
      <c r="AC22" s="13">
        <f>SUM(H22:Z22)</f>
        <v>4</v>
      </c>
      <c r="AD22" s="14">
        <f>100*AC22/AB22</f>
        <v>66.66666666666667</v>
      </c>
    </row>
    <row r="23" spans="1:30" ht="12.75">
      <c r="A23" s="15" t="s">
        <v>0</v>
      </c>
      <c r="B23" s="15" t="s">
        <v>262</v>
      </c>
      <c r="C23" s="15" t="s">
        <v>8</v>
      </c>
      <c r="D23" s="19">
        <v>3</v>
      </c>
      <c r="E23" s="18" t="s">
        <v>329</v>
      </c>
      <c r="F23" s="18" t="s">
        <v>52</v>
      </c>
      <c r="H23"/>
      <c r="I23"/>
      <c r="J23"/>
      <c r="K23">
        <v>1.5</v>
      </c>
      <c r="L23"/>
      <c r="M23">
        <v>3</v>
      </c>
      <c r="N23">
        <v>3</v>
      </c>
      <c r="O23">
        <v>1</v>
      </c>
      <c r="P23">
        <v>2.5</v>
      </c>
      <c r="Q23">
        <v>2.5</v>
      </c>
      <c r="R23">
        <v>2</v>
      </c>
      <c r="S23">
        <v>1</v>
      </c>
      <c r="T23"/>
      <c r="U23">
        <v>2.5</v>
      </c>
      <c r="V23"/>
      <c r="W23"/>
      <c r="X23"/>
      <c r="Y23"/>
      <c r="AA23" s="1">
        <f aca="true" t="shared" si="3" ref="AA23:AA28">COUNT(H23:Z23)</f>
        <v>9</v>
      </c>
      <c r="AB23" s="1">
        <f aca="true" t="shared" si="4" ref="AB23:AB28">AA23*3</f>
        <v>27</v>
      </c>
      <c r="AC23" s="13">
        <f aca="true" t="shared" si="5" ref="AC23:AC28">SUM(H23:Z23)</f>
        <v>19</v>
      </c>
      <c r="AD23" s="14">
        <f aca="true" t="shared" si="6" ref="AD23:AD28">100*AC23/AB23</f>
        <v>70.37037037037037</v>
      </c>
    </row>
    <row r="24" spans="1:30" ht="12.75">
      <c r="A24" s="15" t="s">
        <v>0</v>
      </c>
      <c r="B24" s="15" t="s">
        <v>262</v>
      </c>
      <c r="C24" s="15" t="s">
        <v>8</v>
      </c>
      <c r="D24" s="19">
        <v>3</v>
      </c>
      <c r="E24" s="18" t="s">
        <v>105</v>
      </c>
      <c r="F24" s="18" t="s">
        <v>478</v>
      </c>
      <c r="H24"/>
      <c r="I24"/>
      <c r="J24"/>
      <c r="K24"/>
      <c r="L24">
        <v>0.5</v>
      </c>
      <c r="M24"/>
      <c r="N24"/>
      <c r="O24"/>
      <c r="P24"/>
      <c r="Q24"/>
      <c r="R24"/>
      <c r="S24"/>
      <c r="T24"/>
      <c r="U24"/>
      <c r="V24"/>
      <c r="W24"/>
      <c r="X24"/>
      <c r="Y24"/>
      <c r="AA24" s="1">
        <f t="shared" si="3"/>
        <v>1</v>
      </c>
      <c r="AB24" s="1">
        <f t="shared" si="4"/>
        <v>3</v>
      </c>
      <c r="AC24" s="13">
        <f t="shared" si="5"/>
        <v>0.5</v>
      </c>
      <c r="AD24" s="14">
        <f t="shared" si="6"/>
        <v>16.666666666666668</v>
      </c>
    </row>
    <row r="25" spans="1:30" ht="12.75">
      <c r="A25" s="15" t="s">
        <v>0</v>
      </c>
      <c r="B25" s="15" t="s">
        <v>262</v>
      </c>
      <c r="C25" s="15" t="s">
        <v>8</v>
      </c>
      <c r="D25" s="19">
        <v>3</v>
      </c>
      <c r="E25" s="18" t="s">
        <v>25</v>
      </c>
      <c r="F25" s="18" t="s">
        <v>375</v>
      </c>
      <c r="G25" s="15" t="s">
        <v>65</v>
      </c>
      <c r="H25"/>
      <c r="I25"/>
      <c r="J25"/>
      <c r="K25"/>
      <c r="L25">
        <v>0</v>
      </c>
      <c r="M25">
        <v>2</v>
      </c>
      <c r="N25"/>
      <c r="O25"/>
      <c r="P25"/>
      <c r="Q25"/>
      <c r="R25"/>
      <c r="S25"/>
      <c r="T25"/>
      <c r="U25"/>
      <c r="V25"/>
      <c r="W25"/>
      <c r="X25"/>
      <c r="Y25"/>
      <c r="AA25" s="1">
        <f t="shared" si="3"/>
        <v>2</v>
      </c>
      <c r="AB25" s="1">
        <f t="shared" si="4"/>
        <v>6</v>
      </c>
      <c r="AC25" s="13">
        <f t="shared" si="5"/>
        <v>2</v>
      </c>
      <c r="AD25" s="14">
        <f t="shared" si="6"/>
        <v>33.333333333333336</v>
      </c>
    </row>
    <row r="26" spans="1:30" ht="12.75">
      <c r="A26" s="15" t="s">
        <v>0</v>
      </c>
      <c r="B26" s="15" t="s">
        <v>262</v>
      </c>
      <c r="C26" s="15" t="s">
        <v>8</v>
      </c>
      <c r="D26" s="19">
        <v>3</v>
      </c>
      <c r="E26" s="18" t="s">
        <v>25</v>
      </c>
      <c r="F26" s="18" t="s">
        <v>489</v>
      </c>
      <c r="H26"/>
      <c r="I26"/>
      <c r="J26"/>
      <c r="K26"/>
      <c r="L26"/>
      <c r="M26">
        <v>0</v>
      </c>
      <c r="N26"/>
      <c r="O26"/>
      <c r="P26"/>
      <c r="Q26"/>
      <c r="R26"/>
      <c r="S26"/>
      <c r="T26"/>
      <c r="U26"/>
      <c r="V26"/>
      <c r="W26"/>
      <c r="X26"/>
      <c r="Y26"/>
      <c r="AA26" s="1">
        <f t="shared" si="3"/>
        <v>1</v>
      </c>
      <c r="AB26" s="1">
        <f t="shared" si="4"/>
        <v>3</v>
      </c>
      <c r="AC26" s="13">
        <f t="shared" si="5"/>
        <v>0</v>
      </c>
      <c r="AD26" s="14">
        <f t="shared" si="6"/>
        <v>0</v>
      </c>
    </row>
    <row r="27" spans="1:30" ht="12.75">
      <c r="A27" s="15" t="s">
        <v>0</v>
      </c>
      <c r="B27" s="15" t="s">
        <v>262</v>
      </c>
      <c r="C27" s="15" t="s">
        <v>8</v>
      </c>
      <c r="D27" s="19">
        <v>3</v>
      </c>
      <c r="E27" s="18" t="s">
        <v>103</v>
      </c>
      <c r="F27" s="18" t="s">
        <v>104</v>
      </c>
      <c r="H27"/>
      <c r="I27"/>
      <c r="J27"/>
      <c r="K27"/>
      <c r="L27"/>
      <c r="M27"/>
      <c r="N27">
        <v>3</v>
      </c>
      <c r="O27"/>
      <c r="P27"/>
      <c r="Q27"/>
      <c r="R27"/>
      <c r="S27"/>
      <c r="T27"/>
      <c r="U27"/>
      <c r="V27"/>
      <c r="W27"/>
      <c r="X27"/>
      <c r="Y27"/>
      <c r="AA27" s="1">
        <f t="shared" si="3"/>
        <v>1</v>
      </c>
      <c r="AB27" s="1">
        <f t="shared" si="4"/>
        <v>3</v>
      </c>
      <c r="AC27" s="13">
        <f t="shared" si="5"/>
        <v>3</v>
      </c>
      <c r="AD27" s="14">
        <f t="shared" si="6"/>
        <v>100</v>
      </c>
    </row>
    <row r="28" spans="1:30" ht="12.75">
      <c r="A28" s="15" t="s">
        <v>0</v>
      </c>
      <c r="B28" s="15" t="s">
        <v>262</v>
      </c>
      <c r="C28" s="15" t="s">
        <v>8</v>
      </c>
      <c r="D28" s="19">
        <v>3</v>
      </c>
      <c r="E28" s="18" t="s">
        <v>787</v>
      </c>
      <c r="F28" s="18" t="s">
        <v>807</v>
      </c>
      <c r="H28"/>
      <c r="I28"/>
      <c r="J28"/>
      <c r="K28"/>
      <c r="L28"/>
      <c r="M28"/>
      <c r="N28"/>
      <c r="O28">
        <v>1</v>
      </c>
      <c r="P28">
        <v>2</v>
      </c>
      <c r="Q28">
        <v>1.5</v>
      </c>
      <c r="R28"/>
      <c r="S28"/>
      <c r="T28">
        <v>2.5</v>
      </c>
      <c r="U28">
        <v>1.5</v>
      </c>
      <c r="V28"/>
      <c r="W28"/>
      <c r="X28"/>
      <c r="Y28"/>
      <c r="AA28" s="1">
        <f t="shared" si="3"/>
        <v>5</v>
      </c>
      <c r="AB28" s="1">
        <f t="shared" si="4"/>
        <v>15</v>
      </c>
      <c r="AC28" s="13">
        <f t="shared" si="5"/>
        <v>8.5</v>
      </c>
      <c r="AD28" s="14">
        <f t="shared" si="6"/>
        <v>56.666666666666664</v>
      </c>
    </row>
    <row r="29" spans="1:30" ht="12.75">
      <c r="A29" s="15" t="s">
        <v>0</v>
      </c>
      <c r="B29" s="15" t="s">
        <v>262</v>
      </c>
      <c r="C29" s="15" t="s">
        <v>8</v>
      </c>
      <c r="D29" s="19">
        <v>3</v>
      </c>
      <c r="E29" s="18" t="s">
        <v>136</v>
      </c>
      <c r="F29" s="18" t="s">
        <v>446</v>
      </c>
      <c r="H29"/>
      <c r="I29"/>
      <c r="J29"/>
      <c r="K29"/>
      <c r="L29"/>
      <c r="M29"/>
      <c r="N29"/>
      <c r="O29"/>
      <c r="P29"/>
      <c r="Q29"/>
      <c r="R29">
        <v>2</v>
      </c>
      <c r="S29"/>
      <c r="T29"/>
      <c r="U29"/>
      <c r="V29"/>
      <c r="W29"/>
      <c r="X29"/>
      <c r="Y29"/>
      <c r="AA29" s="1">
        <f>COUNT(H29:Z29)</f>
        <v>1</v>
      </c>
      <c r="AB29" s="1">
        <f>AA29*3</f>
        <v>3</v>
      </c>
      <c r="AC29" s="13">
        <f>SUM(H29:Z29)</f>
        <v>2</v>
      </c>
      <c r="AD29" s="14">
        <f>100*AC29/AB29</f>
        <v>66.66666666666667</v>
      </c>
    </row>
    <row r="30" spans="1:30" ht="12.75">
      <c r="A30" s="15" t="s">
        <v>0</v>
      </c>
      <c r="B30" s="15" t="s">
        <v>262</v>
      </c>
      <c r="C30" s="15" t="s">
        <v>8</v>
      </c>
      <c r="D30" s="19">
        <v>3</v>
      </c>
      <c r="E30" s="18" t="s">
        <v>616</v>
      </c>
      <c r="F30" s="18" t="s">
        <v>617</v>
      </c>
      <c r="H30"/>
      <c r="I30"/>
      <c r="J30"/>
      <c r="K30"/>
      <c r="L30"/>
      <c r="M30"/>
      <c r="N30"/>
      <c r="O30"/>
      <c r="P30"/>
      <c r="Q30"/>
      <c r="R30"/>
      <c r="S30">
        <v>2.5</v>
      </c>
      <c r="T30"/>
      <c r="U30"/>
      <c r="V30"/>
      <c r="W30"/>
      <c r="X30"/>
      <c r="Y30"/>
      <c r="AA30" s="1">
        <f>COUNT(H30:Z30)</f>
        <v>1</v>
      </c>
      <c r="AB30" s="1">
        <f>AA30*3</f>
        <v>3</v>
      </c>
      <c r="AC30" s="13">
        <f>SUM(H30:Z30)</f>
        <v>2.5</v>
      </c>
      <c r="AD30" s="14">
        <f>100*AC30/AB30</f>
        <v>83.33333333333333</v>
      </c>
    </row>
    <row r="31" spans="4:30" ht="12.75">
      <c r="D31" s="1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A31" s="1">
        <f>SUM(AA19:AA30)</f>
        <v>42</v>
      </c>
      <c r="AB31" s="1">
        <f>AA31*3</f>
        <v>126</v>
      </c>
      <c r="AD31" s="14"/>
    </row>
    <row r="32" spans="1:30" ht="12.75">
      <c r="A32" s="15" t="s">
        <v>0</v>
      </c>
      <c r="B32" s="15" t="s">
        <v>262</v>
      </c>
      <c r="C32" s="15" t="s">
        <v>65</v>
      </c>
      <c r="D32" s="19">
        <v>5</v>
      </c>
      <c r="E32" s="18" t="s">
        <v>182</v>
      </c>
      <c r="F32" s="18" t="s">
        <v>205</v>
      </c>
      <c r="G32" s="15" t="s">
        <v>65</v>
      </c>
      <c r="H32"/>
      <c r="I32">
        <v>3</v>
      </c>
      <c r="J32" s="33">
        <v>1.5</v>
      </c>
      <c r="K32"/>
      <c r="L32">
        <v>2</v>
      </c>
      <c r="M32">
        <v>3</v>
      </c>
      <c r="N32" s="57">
        <v>3</v>
      </c>
      <c r="O32"/>
      <c r="P32">
        <v>1</v>
      </c>
      <c r="Q32" s="47">
        <v>3</v>
      </c>
      <c r="R32">
        <v>3</v>
      </c>
      <c r="S32">
        <v>0</v>
      </c>
      <c r="T32"/>
      <c r="U32"/>
      <c r="V32"/>
      <c r="W32"/>
      <c r="X32"/>
      <c r="Y32"/>
      <c r="AA32" s="1">
        <f aca="true" t="shared" si="7" ref="AA32:AA42">COUNT(H32:Z32)</f>
        <v>9</v>
      </c>
      <c r="AB32" s="1">
        <f>AA32*3-1</f>
        <v>26</v>
      </c>
      <c r="AC32" s="13">
        <f aca="true" t="shared" si="8" ref="AC32:AC42">SUM(H32:Z32)</f>
        <v>19.5</v>
      </c>
      <c r="AD32" s="14">
        <f aca="true" t="shared" si="9" ref="AD32:AD42">100*AC32/AB32</f>
        <v>75</v>
      </c>
    </row>
    <row r="33" spans="1:30" ht="12.75">
      <c r="A33" s="15" t="s">
        <v>0</v>
      </c>
      <c r="B33" s="15" t="s">
        <v>262</v>
      </c>
      <c r="C33" s="15" t="s">
        <v>65</v>
      </c>
      <c r="D33" s="19">
        <v>5</v>
      </c>
      <c r="E33" s="18" t="s">
        <v>25</v>
      </c>
      <c r="F33" s="18" t="s">
        <v>375</v>
      </c>
      <c r="G33" s="15" t="s">
        <v>65</v>
      </c>
      <c r="H33">
        <v>2</v>
      </c>
      <c r="I33">
        <v>3</v>
      </c>
      <c r="J33" s="33">
        <v>1.5</v>
      </c>
      <c r="K33"/>
      <c r="L33"/>
      <c r="M33"/>
      <c r="N33" s="57">
        <v>1.5</v>
      </c>
      <c r="O33">
        <v>3</v>
      </c>
      <c r="P33"/>
      <c r="Q33" s="47">
        <v>0.5</v>
      </c>
      <c r="R33">
        <v>0.5</v>
      </c>
      <c r="S33"/>
      <c r="T33">
        <v>3</v>
      </c>
      <c r="U33">
        <v>3</v>
      </c>
      <c r="V33"/>
      <c r="W33"/>
      <c r="X33"/>
      <c r="Y33"/>
      <c r="AA33" s="1">
        <f t="shared" si="7"/>
        <v>9</v>
      </c>
      <c r="AB33" s="1">
        <f>AA33*3-1</f>
        <v>26</v>
      </c>
      <c r="AC33" s="13">
        <f t="shared" si="8"/>
        <v>18</v>
      </c>
      <c r="AD33" s="14">
        <f t="shared" si="9"/>
        <v>69.23076923076923</v>
      </c>
    </row>
    <row r="34" spans="1:30" ht="12.75">
      <c r="A34" s="15" t="s">
        <v>0</v>
      </c>
      <c r="B34" s="15" t="s">
        <v>262</v>
      </c>
      <c r="C34" s="15" t="s">
        <v>65</v>
      </c>
      <c r="D34" s="19">
        <v>5</v>
      </c>
      <c r="E34" s="18" t="s">
        <v>68</v>
      </c>
      <c r="F34" s="18" t="s">
        <v>34</v>
      </c>
      <c r="G34" s="15" t="s">
        <v>65</v>
      </c>
      <c r="H34">
        <v>0</v>
      </c>
      <c r="I34"/>
      <c r="J34" s="33">
        <v>2</v>
      </c>
      <c r="K34"/>
      <c r="L34"/>
      <c r="M34"/>
      <c r="N34" s="57">
        <v>1</v>
      </c>
      <c r="O34"/>
      <c r="P34"/>
      <c r="Q34" s="47"/>
      <c r="R34"/>
      <c r="S34"/>
      <c r="T34"/>
      <c r="U34"/>
      <c r="V34"/>
      <c r="W34"/>
      <c r="X34"/>
      <c r="Y34"/>
      <c r="AA34" s="1">
        <f t="shared" si="7"/>
        <v>3</v>
      </c>
      <c r="AB34" s="1">
        <f>AA34*3-1</f>
        <v>8</v>
      </c>
      <c r="AC34" s="13">
        <f t="shared" si="8"/>
        <v>3</v>
      </c>
      <c r="AD34" s="14">
        <f t="shared" si="9"/>
        <v>37.5</v>
      </c>
    </row>
    <row r="35" spans="1:30" ht="12.75">
      <c r="A35" s="15" t="s">
        <v>0</v>
      </c>
      <c r="B35" s="15" t="s">
        <v>262</v>
      </c>
      <c r="C35" s="15" t="s">
        <v>65</v>
      </c>
      <c r="D35" s="19">
        <v>5</v>
      </c>
      <c r="E35" s="18" t="s">
        <v>105</v>
      </c>
      <c r="F35" s="18" t="s">
        <v>290</v>
      </c>
      <c r="H35">
        <v>3</v>
      </c>
      <c r="I35">
        <v>3</v>
      </c>
      <c r="J35" s="33"/>
      <c r="K35">
        <v>0.5</v>
      </c>
      <c r="L35">
        <v>1</v>
      </c>
      <c r="M35">
        <v>1</v>
      </c>
      <c r="N35"/>
      <c r="O35">
        <v>1.5</v>
      </c>
      <c r="P35">
        <v>1</v>
      </c>
      <c r="Q35" s="47"/>
      <c r="R35">
        <v>1.5</v>
      </c>
      <c r="S35"/>
      <c r="T35">
        <v>3</v>
      </c>
      <c r="U35"/>
      <c r="V35"/>
      <c r="W35"/>
      <c r="X35"/>
      <c r="Y35"/>
      <c r="AA35" s="1">
        <f t="shared" si="7"/>
        <v>9</v>
      </c>
      <c r="AB35" s="1">
        <f aca="true" t="shared" si="10" ref="AB35:AB40">AA35*3</f>
        <v>27</v>
      </c>
      <c r="AC35" s="13">
        <f t="shared" si="8"/>
        <v>15.5</v>
      </c>
      <c r="AD35" s="14">
        <f t="shared" si="9"/>
        <v>57.407407407407405</v>
      </c>
    </row>
    <row r="36" spans="1:30" ht="12.75">
      <c r="A36" s="15" t="s">
        <v>0</v>
      </c>
      <c r="B36" s="15" t="s">
        <v>262</v>
      </c>
      <c r="C36" s="15" t="s">
        <v>65</v>
      </c>
      <c r="D36" s="19">
        <v>5</v>
      </c>
      <c r="E36" s="18" t="s">
        <v>40</v>
      </c>
      <c r="F36" s="18" t="s">
        <v>579</v>
      </c>
      <c r="G36" s="15" t="s">
        <v>65</v>
      </c>
      <c r="H36"/>
      <c r="I36"/>
      <c r="J36" s="33"/>
      <c r="K36"/>
      <c r="L36">
        <v>1.5</v>
      </c>
      <c r="M36"/>
      <c r="N36"/>
      <c r="O36"/>
      <c r="P36"/>
      <c r="Q36" s="47"/>
      <c r="R36"/>
      <c r="S36"/>
      <c r="T36"/>
      <c r="U36"/>
      <c r="V36"/>
      <c r="W36"/>
      <c r="X36"/>
      <c r="Y36"/>
      <c r="AA36" s="1">
        <f t="shared" si="7"/>
        <v>1</v>
      </c>
      <c r="AB36" s="1">
        <f t="shared" si="10"/>
        <v>3</v>
      </c>
      <c r="AC36" s="13">
        <f t="shared" si="8"/>
        <v>1.5</v>
      </c>
      <c r="AD36" s="14">
        <f t="shared" si="9"/>
        <v>50</v>
      </c>
    </row>
    <row r="37" spans="1:30" ht="12.75">
      <c r="A37" s="15" t="s">
        <v>0</v>
      </c>
      <c r="B37" s="15" t="s">
        <v>262</v>
      </c>
      <c r="C37" s="15" t="s">
        <v>65</v>
      </c>
      <c r="D37" s="19">
        <v>5</v>
      </c>
      <c r="E37" s="18" t="s">
        <v>136</v>
      </c>
      <c r="F37" s="18" t="s">
        <v>446</v>
      </c>
      <c r="H37"/>
      <c r="I37"/>
      <c r="J37" s="33"/>
      <c r="K37">
        <v>0</v>
      </c>
      <c r="L37"/>
      <c r="M37"/>
      <c r="N37"/>
      <c r="O37"/>
      <c r="P37"/>
      <c r="Q37" s="47"/>
      <c r="R37"/>
      <c r="S37"/>
      <c r="T37"/>
      <c r="U37"/>
      <c r="V37"/>
      <c r="W37"/>
      <c r="X37"/>
      <c r="Y37"/>
      <c r="AA37" s="1">
        <f t="shared" si="7"/>
        <v>1</v>
      </c>
      <c r="AB37" s="1">
        <f t="shared" si="10"/>
        <v>3</v>
      </c>
      <c r="AC37" s="13">
        <f t="shared" si="8"/>
        <v>0</v>
      </c>
      <c r="AD37" s="14">
        <f t="shared" si="9"/>
        <v>0</v>
      </c>
    </row>
    <row r="38" spans="1:30" ht="12.75">
      <c r="A38" s="15" t="s">
        <v>0</v>
      </c>
      <c r="B38" s="15" t="s">
        <v>262</v>
      </c>
      <c r="C38" s="15" t="s">
        <v>65</v>
      </c>
      <c r="D38" s="19">
        <v>5</v>
      </c>
      <c r="E38" s="18" t="s">
        <v>105</v>
      </c>
      <c r="F38" s="18" t="s">
        <v>198</v>
      </c>
      <c r="H38"/>
      <c r="I38"/>
      <c r="J38" s="33"/>
      <c r="K38">
        <v>2</v>
      </c>
      <c r="L38"/>
      <c r="M38">
        <v>1.5</v>
      </c>
      <c r="N38"/>
      <c r="O38"/>
      <c r="P38"/>
      <c r="Q38" s="47">
        <v>2</v>
      </c>
      <c r="R38"/>
      <c r="S38">
        <v>0.5</v>
      </c>
      <c r="T38"/>
      <c r="U38">
        <v>3</v>
      </c>
      <c r="V38"/>
      <c r="W38"/>
      <c r="X38"/>
      <c r="Y38"/>
      <c r="AA38" s="1">
        <f t="shared" si="7"/>
        <v>5</v>
      </c>
      <c r="AB38" s="1">
        <f t="shared" si="10"/>
        <v>15</v>
      </c>
      <c r="AC38" s="13">
        <f t="shared" si="8"/>
        <v>9</v>
      </c>
      <c r="AD38" s="14">
        <f t="shared" si="9"/>
        <v>60</v>
      </c>
    </row>
    <row r="39" spans="1:30" ht="12.75">
      <c r="A39" s="15" t="s">
        <v>0</v>
      </c>
      <c r="B39" s="15" t="s">
        <v>262</v>
      </c>
      <c r="C39" s="15" t="s">
        <v>65</v>
      </c>
      <c r="D39" s="19">
        <v>5</v>
      </c>
      <c r="E39" s="18" t="s">
        <v>787</v>
      </c>
      <c r="F39" s="18" t="s">
        <v>794</v>
      </c>
      <c r="H39"/>
      <c r="I39"/>
      <c r="J39"/>
      <c r="K39"/>
      <c r="L39"/>
      <c r="M39"/>
      <c r="N39"/>
      <c r="O39">
        <v>1.5</v>
      </c>
      <c r="P39"/>
      <c r="Q39" s="47"/>
      <c r="R39"/>
      <c r="S39"/>
      <c r="T39"/>
      <c r="U39"/>
      <c r="V39"/>
      <c r="W39"/>
      <c r="X39"/>
      <c r="Y39"/>
      <c r="AA39" s="1">
        <f t="shared" si="7"/>
        <v>1</v>
      </c>
      <c r="AB39" s="1">
        <f t="shared" si="10"/>
        <v>3</v>
      </c>
      <c r="AC39" s="13">
        <f t="shared" si="8"/>
        <v>1.5</v>
      </c>
      <c r="AD39" s="14">
        <f t="shared" si="9"/>
        <v>50</v>
      </c>
    </row>
    <row r="40" spans="1:30" ht="12.75">
      <c r="A40" s="15" t="s">
        <v>0</v>
      </c>
      <c r="B40" s="15" t="s">
        <v>262</v>
      </c>
      <c r="C40" s="15" t="s">
        <v>65</v>
      </c>
      <c r="D40" s="19">
        <v>5</v>
      </c>
      <c r="E40" s="18" t="s">
        <v>254</v>
      </c>
      <c r="F40" s="18" t="s">
        <v>806</v>
      </c>
      <c r="H40"/>
      <c r="I40"/>
      <c r="J40"/>
      <c r="K40"/>
      <c r="L40"/>
      <c r="M40"/>
      <c r="N40"/>
      <c r="O40"/>
      <c r="P40">
        <v>0</v>
      </c>
      <c r="Q40" s="47"/>
      <c r="R40"/>
      <c r="S40"/>
      <c r="T40"/>
      <c r="U40"/>
      <c r="V40"/>
      <c r="W40"/>
      <c r="X40"/>
      <c r="Y40"/>
      <c r="AA40" s="1">
        <f t="shared" si="7"/>
        <v>1</v>
      </c>
      <c r="AB40" s="1">
        <f t="shared" si="10"/>
        <v>3</v>
      </c>
      <c r="AC40" s="13">
        <f t="shared" si="8"/>
        <v>0</v>
      </c>
      <c r="AD40" s="14">
        <f t="shared" si="9"/>
        <v>0</v>
      </c>
    </row>
    <row r="41" spans="1:30" ht="12.75">
      <c r="A41" s="15" t="s">
        <v>0</v>
      </c>
      <c r="B41" s="15" t="s">
        <v>262</v>
      </c>
      <c r="C41" s="15" t="s">
        <v>65</v>
      </c>
      <c r="D41" s="19">
        <v>5</v>
      </c>
      <c r="E41" s="18" t="s">
        <v>103</v>
      </c>
      <c r="F41" s="18" t="s">
        <v>104</v>
      </c>
      <c r="H41"/>
      <c r="I41"/>
      <c r="J41"/>
      <c r="K41"/>
      <c r="L41"/>
      <c r="M41"/>
      <c r="N41"/>
      <c r="O41"/>
      <c r="P41"/>
      <c r="Q41"/>
      <c r="R41"/>
      <c r="S41">
        <v>2.5</v>
      </c>
      <c r="T41"/>
      <c r="U41">
        <v>3</v>
      </c>
      <c r="V41"/>
      <c r="W41"/>
      <c r="X41"/>
      <c r="Y41"/>
      <c r="AA41" s="1">
        <f t="shared" si="7"/>
        <v>2</v>
      </c>
      <c r="AB41" s="1">
        <f>AA41*3</f>
        <v>6</v>
      </c>
      <c r="AC41" s="13">
        <f t="shared" si="8"/>
        <v>5.5</v>
      </c>
      <c r="AD41" s="14">
        <f t="shared" si="9"/>
        <v>91.66666666666667</v>
      </c>
    </row>
    <row r="42" spans="1:30" ht="12.75">
      <c r="A42" s="15" t="s">
        <v>0</v>
      </c>
      <c r="B42" s="15" t="s">
        <v>262</v>
      </c>
      <c r="C42" s="15" t="s">
        <v>65</v>
      </c>
      <c r="D42" s="19">
        <v>5</v>
      </c>
      <c r="E42" s="18" t="s">
        <v>329</v>
      </c>
      <c r="F42" s="18" t="s">
        <v>807</v>
      </c>
      <c r="H42"/>
      <c r="I42"/>
      <c r="J42"/>
      <c r="K42"/>
      <c r="L42"/>
      <c r="M42"/>
      <c r="N42"/>
      <c r="O42"/>
      <c r="P42"/>
      <c r="Q42"/>
      <c r="R42"/>
      <c r="S42"/>
      <c r="T42">
        <v>1</v>
      </c>
      <c r="U42"/>
      <c r="V42"/>
      <c r="W42"/>
      <c r="X42"/>
      <c r="Y42"/>
      <c r="AA42" s="1">
        <f t="shared" si="7"/>
        <v>1</v>
      </c>
      <c r="AB42" s="1">
        <f>AA42*3</f>
        <v>3</v>
      </c>
      <c r="AC42" s="13">
        <f t="shared" si="8"/>
        <v>1</v>
      </c>
      <c r="AD42" s="14">
        <f t="shared" si="9"/>
        <v>33.333333333333336</v>
      </c>
    </row>
    <row r="43" spans="4:30" ht="12.75">
      <c r="D43" s="1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A43" s="1">
        <f>SUM(AA32:AA42)</f>
        <v>42</v>
      </c>
      <c r="AB43" s="1">
        <f>AA43*3</f>
        <v>126</v>
      </c>
      <c r="AD43" s="14"/>
    </row>
    <row r="44" spans="1:30" ht="12.75">
      <c r="A44" s="15" t="s">
        <v>1</v>
      </c>
      <c r="B44" s="15" t="s">
        <v>262</v>
      </c>
      <c r="C44" s="19" t="s">
        <v>10</v>
      </c>
      <c r="D44" s="19">
        <v>1</v>
      </c>
      <c r="E44" s="18" t="s">
        <v>32</v>
      </c>
      <c r="F44" s="18" t="s">
        <v>374</v>
      </c>
      <c r="G44" s="15">
        <v>1</v>
      </c>
      <c r="H44" s="31">
        <v>0</v>
      </c>
      <c r="I44"/>
      <c r="J44"/>
      <c r="K44">
        <v>1</v>
      </c>
      <c r="L44">
        <v>3</v>
      </c>
      <c r="M44">
        <v>1</v>
      </c>
      <c r="N44">
        <v>1.5</v>
      </c>
      <c r="O44">
        <v>1</v>
      </c>
      <c r="P44">
        <v>2.5</v>
      </c>
      <c r="Q44">
        <v>0</v>
      </c>
      <c r="R44">
        <v>2.5</v>
      </c>
      <c r="S44"/>
      <c r="T44" s="47">
        <v>0.5</v>
      </c>
      <c r="U44"/>
      <c r="V44"/>
      <c r="W44"/>
      <c r="X44"/>
      <c r="Y44"/>
      <c r="AA44" s="1">
        <f aca="true" t="shared" si="11" ref="AA44:AA50">COUNT(H44:Z44)</f>
        <v>10</v>
      </c>
      <c r="AB44" s="1">
        <f>AA44*3-2</f>
        <v>28</v>
      </c>
      <c r="AC44" s="13">
        <f aca="true" t="shared" si="12" ref="AC44:AC50">SUM(H44:Z44)</f>
        <v>13</v>
      </c>
      <c r="AD44" s="14">
        <f aca="true" t="shared" si="13" ref="AD44:AD50">100*AC44/AB44</f>
        <v>46.42857142857143</v>
      </c>
    </row>
    <row r="45" spans="1:30" ht="12.75">
      <c r="A45" s="15" t="s">
        <v>1</v>
      </c>
      <c r="B45" s="15" t="s">
        <v>262</v>
      </c>
      <c r="C45" s="19" t="s">
        <v>10</v>
      </c>
      <c r="D45" s="19">
        <v>1</v>
      </c>
      <c r="E45" s="18" t="s">
        <v>418</v>
      </c>
      <c r="F45" s="18" t="s">
        <v>407</v>
      </c>
      <c r="G45" s="15">
        <v>1</v>
      </c>
      <c r="H45" s="31">
        <v>0</v>
      </c>
      <c r="I45">
        <v>1.5</v>
      </c>
      <c r="J45"/>
      <c r="K45">
        <v>2</v>
      </c>
      <c r="L45">
        <v>0.5</v>
      </c>
      <c r="M45"/>
      <c r="N45">
        <v>0.5</v>
      </c>
      <c r="O45">
        <v>2</v>
      </c>
      <c r="P45"/>
      <c r="Q45">
        <v>1</v>
      </c>
      <c r="R45"/>
      <c r="S45"/>
      <c r="T45" s="47">
        <v>0</v>
      </c>
      <c r="U45">
        <v>1.5</v>
      </c>
      <c r="V45"/>
      <c r="W45"/>
      <c r="X45"/>
      <c r="Y45"/>
      <c r="AA45" s="1">
        <f t="shared" si="11"/>
        <v>9</v>
      </c>
      <c r="AB45" s="1">
        <f>AA45*3-2</f>
        <v>25</v>
      </c>
      <c r="AC45" s="13">
        <f t="shared" si="12"/>
        <v>9</v>
      </c>
      <c r="AD45" s="14">
        <f t="shared" si="13"/>
        <v>36</v>
      </c>
    </row>
    <row r="46" spans="1:30" ht="12.75">
      <c r="A46" s="15" t="s">
        <v>1</v>
      </c>
      <c r="B46" s="15" t="s">
        <v>262</v>
      </c>
      <c r="C46" s="19" t="s">
        <v>10</v>
      </c>
      <c r="D46" s="19">
        <v>1</v>
      </c>
      <c r="E46" s="18" t="s">
        <v>102</v>
      </c>
      <c r="F46" s="18" t="s">
        <v>247</v>
      </c>
      <c r="G46" s="15">
        <v>1</v>
      </c>
      <c r="H46" s="31">
        <v>1</v>
      </c>
      <c r="I46">
        <v>1.5</v>
      </c>
      <c r="J46">
        <v>1.5</v>
      </c>
      <c r="K46">
        <v>0</v>
      </c>
      <c r="L46"/>
      <c r="M46"/>
      <c r="N46">
        <v>2</v>
      </c>
      <c r="O46">
        <v>2</v>
      </c>
      <c r="P46">
        <v>3</v>
      </c>
      <c r="Q46">
        <v>1.5</v>
      </c>
      <c r="R46"/>
      <c r="S46">
        <v>2</v>
      </c>
      <c r="T46" s="47">
        <v>0</v>
      </c>
      <c r="U46">
        <v>1</v>
      </c>
      <c r="V46"/>
      <c r="W46"/>
      <c r="X46"/>
      <c r="Y46"/>
      <c r="AA46" s="1">
        <f t="shared" si="11"/>
        <v>11</v>
      </c>
      <c r="AB46" s="1">
        <f>AA46*3-2</f>
        <v>31</v>
      </c>
      <c r="AC46" s="13">
        <f t="shared" si="12"/>
        <v>15.5</v>
      </c>
      <c r="AD46" s="14">
        <f t="shared" si="13"/>
        <v>50</v>
      </c>
    </row>
    <row r="47" spans="1:30" ht="12.75">
      <c r="A47" s="15" t="s">
        <v>1</v>
      </c>
      <c r="B47" s="15" t="s">
        <v>262</v>
      </c>
      <c r="C47" s="19" t="s">
        <v>10</v>
      </c>
      <c r="D47" s="19">
        <v>1</v>
      </c>
      <c r="E47" s="18" t="s">
        <v>400</v>
      </c>
      <c r="F47" s="18" t="s">
        <v>74</v>
      </c>
      <c r="H47"/>
      <c r="I47">
        <v>3</v>
      </c>
      <c r="J47">
        <v>3</v>
      </c>
      <c r="K47"/>
      <c r="L47"/>
      <c r="M47">
        <v>1.5</v>
      </c>
      <c r="N47"/>
      <c r="O47"/>
      <c r="P47"/>
      <c r="Q47"/>
      <c r="R47"/>
      <c r="S47"/>
      <c r="T47" s="47"/>
      <c r="U47"/>
      <c r="V47"/>
      <c r="W47"/>
      <c r="X47"/>
      <c r="Y47"/>
      <c r="AA47" s="1">
        <f t="shared" si="11"/>
        <v>3</v>
      </c>
      <c r="AB47" s="1">
        <f>AA47*3</f>
        <v>9</v>
      </c>
      <c r="AC47" s="13">
        <f t="shared" si="12"/>
        <v>7.5</v>
      </c>
      <c r="AD47" s="14">
        <f t="shared" si="13"/>
        <v>83.33333333333333</v>
      </c>
    </row>
    <row r="48" spans="1:30" ht="12.75">
      <c r="A48" s="15" t="s">
        <v>1</v>
      </c>
      <c r="B48" s="15" t="s">
        <v>262</v>
      </c>
      <c r="C48" s="19" t="s">
        <v>10</v>
      </c>
      <c r="D48" s="19">
        <v>1</v>
      </c>
      <c r="E48" s="18" t="s">
        <v>31</v>
      </c>
      <c r="F48" s="18" t="s">
        <v>632</v>
      </c>
      <c r="H48"/>
      <c r="I48"/>
      <c r="J48">
        <v>0.5</v>
      </c>
      <c r="K48"/>
      <c r="L48">
        <v>1.5</v>
      </c>
      <c r="M48">
        <v>0</v>
      </c>
      <c r="N48"/>
      <c r="O48"/>
      <c r="P48">
        <v>2.5</v>
      </c>
      <c r="Q48"/>
      <c r="R48">
        <v>1</v>
      </c>
      <c r="S48">
        <v>1.5</v>
      </c>
      <c r="T48" s="47"/>
      <c r="U48">
        <v>1.5</v>
      </c>
      <c r="V48"/>
      <c r="W48"/>
      <c r="X48"/>
      <c r="Y48"/>
      <c r="AA48" s="1">
        <f t="shared" si="11"/>
        <v>7</v>
      </c>
      <c r="AB48" s="1">
        <f>AA48*3</f>
        <v>21</v>
      </c>
      <c r="AC48" s="13">
        <f t="shared" si="12"/>
        <v>8.5</v>
      </c>
      <c r="AD48" s="14">
        <f t="shared" si="13"/>
        <v>40.476190476190474</v>
      </c>
    </row>
    <row r="49" spans="1:30" ht="12.75">
      <c r="A49" s="15" t="s">
        <v>1</v>
      </c>
      <c r="B49" s="15" t="s">
        <v>262</v>
      </c>
      <c r="C49" s="19" t="s">
        <v>10</v>
      </c>
      <c r="D49" s="19">
        <v>1</v>
      </c>
      <c r="E49" s="18" t="s">
        <v>301</v>
      </c>
      <c r="F49" s="18" t="s">
        <v>369</v>
      </c>
      <c r="H49"/>
      <c r="I49"/>
      <c r="J49"/>
      <c r="K49"/>
      <c r="L49"/>
      <c r="M49"/>
      <c r="N49"/>
      <c r="O49"/>
      <c r="P49"/>
      <c r="Q49"/>
      <c r="R49">
        <v>0</v>
      </c>
      <c r="S49"/>
      <c r="T49" s="47"/>
      <c r="U49"/>
      <c r="V49"/>
      <c r="W49"/>
      <c r="X49"/>
      <c r="Y49"/>
      <c r="AA49" s="1">
        <f t="shared" si="11"/>
        <v>1</v>
      </c>
      <c r="AB49" s="1">
        <f>AA49*3</f>
        <v>3</v>
      </c>
      <c r="AC49" s="13">
        <f t="shared" si="12"/>
        <v>0</v>
      </c>
      <c r="AD49" s="14">
        <f t="shared" si="13"/>
        <v>0</v>
      </c>
    </row>
    <row r="50" spans="1:30" ht="12.75">
      <c r="A50" s="15" t="s">
        <v>1</v>
      </c>
      <c r="B50" s="15" t="s">
        <v>262</v>
      </c>
      <c r="C50" s="19" t="s">
        <v>10</v>
      </c>
      <c r="D50" s="19">
        <v>1</v>
      </c>
      <c r="E50" s="18" t="s">
        <v>31</v>
      </c>
      <c r="F50" s="18" t="s">
        <v>46</v>
      </c>
      <c r="H50"/>
      <c r="I50"/>
      <c r="J50"/>
      <c r="K50"/>
      <c r="L50"/>
      <c r="M50"/>
      <c r="N50"/>
      <c r="O50"/>
      <c r="P50"/>
      <c r="Q50"/>
      <c r="R50"/>
      <c r="S50">
        <v>0.5</v>
      </c>
      <c r="T50" s="47"/>
      <c r="U50"/>
      <c r="V50"/>
      <c r="W50"/>
      <c r="X50"/>
      <c r="Y50"/>
      <c r="AA50" s="1">
        <f t="shared" si="11"/>
        <v>1</v>
      </c>
      <c r="AB50" s="1">
        <f>AA50*3</f>
        <v>3</v>
      </c>
      <c r="AC50" s="13">
        <f t="shared" si="12"/>
        <v>0.5</v>
      </c>
      <c r="AD50" s="14">
        <f t="shared" si="13"/>
        <v>16.666666666666668</v>
      </c>
    </row>
    <row r="51" spans="3:30" ht="12.75">
      <c r="C51" s="19"/>
      <c r="D51" s="1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A51" s="1">
        <f>SUM(AA44:AA50)</f>
        <v>42</v>
      </c>
      <c r="AB51"/>
      <c r="AC51"/>
      <c r="AD51"/>
    </row>
    <row r="52" spans="1:30" ht="12.75">
      <c r="A52" s="15" t="s">
        <v>1</v>
      </c>
      <c r="B52" s="15" t="s">
        <v>262</v>
      </c>
      <c r="C52" s="15" t="s">
        <v>8</v>
      </c>
      <c r="D52" s="19">
        <v>3</v>
      </c>
      <c r="E52" s="18" t="s">
        <v>31</v>
      </c>
      <c r="F52" s="18" t="s">
        <v>46</v>
      </c>
      <c r="G52" s="15" t="s">
        <v>8</v>
      </c>
      <c r="H52">
        <v>1.5</v>
      </c>
      <c r="I52">
        <v>2.5</v>
      </c>
      <c r="J52" s="1">
        <v>3</v>
      </c>
      <c r="K52" s="1">
        <v>3</v>
      </c>
      <c r="L52" s="1">
        <v>1</v>
      </c>
      <c r="M52" s="1">
        <v>3</v>
      </c>
      <c r="N52" s="1">
        <v>2.5</v>
      </c>
      <c r="O52" s="1">
        <v>1</v>
      </c>
      <c r="P52" s="1">
        <v>2.5</v>
      </c>
      <c r="Q52" s="1">
        <v>3</v>
      </c>
      <c r="R52" s="1">
        <v>3</v>
      </c>
      <c r="S52" s="1">
        <v>1</v>
      </c>
      <c r="T52" s="1">
        <v>3</v>
      </c>
      <c r="U52" s="1">
        <v>2.5</v>
      </c>
      <c r="V52"/>
      <c r="W52"/>
      <c r="X52"/>
      <c r="Y52"/>
      <c r="AA52" s="1">
        <f aca="true" t="shared" si="14" ref="AA52:AA59">COUNT(H52:Z52)</f>
        <v>14</v>
      </c>
      <c r="AB52" s="1">
        <f aca="true" t="shared" si="15" ref="AB52:AB60">AA52*3</f>
        <v>42</v>
      </c>
      <c r="AC52" s="13">
        <f aca="true" t="shared" si="16" ref="AC52:AC59">SUM(H52:Z52)</f>
        <v>32.5</v>
      </c>
      <c r="AD52" s="14">
        <f aca="true" t="shared" si="17" ref="AD52:AD59">100*AC52/AB52</f>
        <v>77.38095238095238</v>
      </c>
    </row>
    <row r="53" spans="1:30" ht="12.75">
      <c r="A53" s="15" t="s">
        <v>1</v>
      </c>
      <c r="B53" s="15" t="s">
        <v>262</v>
      </c>
      <c r="C53" s="15" t="s">
        <v>8</v>
      </c>
      <c r="D53" s="19">
        <v>3</v>
      </c>
      <c r="E53" s="18" t="s">
        <v>251</v>
      </c>
      <c r="F53" s="18" t="s">
        <v>615</v>
      </c>
      <c r="G53" s="15" t="s">
        <v>8</v>
      </c>
      <c r="H53"/>
      <c r="I53"/>
      <c r="K53"/>
      <c r="L53"/>
      <c r="M53"/>
      <c r="N53"/>
      <c r="O53"/>
      <c r="P53">
        <v>2</v>
      </c>
      <c r="Q53"/>
      <c r="R53" s="1">
        <v>2</v>
      </c>
      <c r="S53"/>
      <c r="T53"/>
      <c r="U53"/>
      <c r="V53"/>
      <c r="W53"/>
      <c r="X53"/>
      <c r="Y53"/>
      <c r="AA53" s="1">
        <f t="shared" si="14"/>
        <v>2</v>
      </c>
      <c r="AB53" s="1">
        <f t="shared" si="15"/>
        <v>6</v>
      </c>
      <c r="AC53" s="13">
        <f t="shared" si="16"/>
        <v>4</v>
      </c>
      <c r="AD53" s="14">
        <f t="shared" si="17"/>
        <v>66.66666666666667</v>
      </c>
    </row>
    <row r="54" spans="1:30" ht="12.75">
      <c r="A54" s="15" t="s">
        <v>1</v>
      </c>
      <c r="B54" s="15" t="s">
        <v>262</v>
      </c>
      <c r="C54" s="15" t="s">
        <v>8</v>
      </c>
      <c r="D54" s="19">
        <v>3</v>
      </c>
      <c r="E54" s="18" t="s">
        <v>301</v>
      </c>
      <c r="F54" s="18" t="s">
        <v>369</v>
      </c>
      <c r="G54" s="15" t="s">
        <v>8</v>
      </c>
      <c r="H54"/>
      <c r="I54"/>
      <c r="J54" s="1">
        <v>3</v>
      </c>
      <c r="K54"/>
      <c r="L54">
        <v>0.5</v>
      </c>
      <c r="M54">
        <v>2</v>
      </c>
      <c r="N54">
        <v>3</v>
      </c>
      <c r="O54">
        <v>1</v>
      </c>
      <c r="P54">
        <v>2.5</v>
      </c>
      <c r="Q54">
        <v>2.5</v>
      </c>
      <c r="R54"/>
      <c r="S54">
        <v>1</v>
      </c>
      <c r="T54">
        <v>2.5</v>
      </c>
      <c r="U54">
        <v>2.5</v>
      </c>
      <c r="V54"/>
      <c r="W54"/>
      <c r="X54"/>
      <c r="Y54"/>
      <c r="AA54" s="1">
        <f t="shared" si="14"/>
        <v>10</v>
      </c>
      <c r="AB54" s="1">
        <f t="shared" si="15"/>
        <v>30</v>
      </c>
      <c r="AC54" s="13">
        <f t="shared" si="16"/>
        <v>20.5</v>
      </c>
      <c r="AD54" s="14">
        <f t="shared" si="17"/>
        <v>68.33333333333333</v>
      </c>
    </row>
    <row r="55" spans="1:30" ht="12.75">
      <c r="A55" s="15" t="s">
        <v>1</v>
      </c>
      <c r="B55" s="15" t="s">
        <v>262</v>
      </c>
      <c r="C55" s="15" t="s">
        <v>8</v>
      </c>
      <c r="D55" s="19">
        <v>3</v>
      </c>
      <c r="E55" s="18" t="s">
        <v>41</v>
      </c>
      <c r="F55" s="18" t="s">
        <v>327</v>
      </c>
      <c r="G55" s="15" t="s">
        <v>65</v>
      </c>
      <c r="H55">
        <v>0.5</v>
      </c>
      <c r="I55">
        <v>1</v>
      </c>
      <c r="K55">
        <v>1.5</v>
      </c>
      <c r="L55"/>
      <c r="M55">
        <v>0</v>
      </c>
      <c r="N55"/>
      <c r="O55"/>
      <c r="P55"/>
      <c r="Q55"/>
      <c r="R55">
        <v>2</v>
      </c>
      <c r="S55">
        <v>2.5</v>
      </c>
      <c r="T55">
        <v>2.5</v>
      </c>
      <c r="U55">
        <v>1.5</v>
      </c>
      <c r="V55"/>
      <c r="W55"/>
      <c r="X55"/>
      <c r="Y55"/>
      <c r="AA55" s="1">
        <f t="shared" si="14"/>
        <v>8</v>
      </c>
      <c r="AB55" s="1">
        <f t="shared" si="15"/>
        <v>24</v>
      </c>
      <c r="AC55" s="13">
        <f t="shared" si="16"/>
        <v>11.5</v>
      </c>
      <c r="AD55" s="14">
        <f t="shared" si="17"/>
        <v>47.916666666666664</v>
      </c>
    </row>
    <row r="56" spans="1:30" ht="12.75">
      <c r="A56" s="15" t="s">
        <v>1</v>
      </c>
      <c r="B56" s="15" t="s">
        <v>262</v>
      </c>
      <c r="C56" s="15" t="s">
        <v>8</v>
      </c>
      <c r="D56" s="19">
        <v>3</v>
      </c>
      <c r="E56" s="18" t="s">
        <v>32</v>
      </c>
      <c r="F56" s="18" t="s">
        <v>374</v>
      </c>
      <c r="G56" s="15">
        <v>1</v>
      </c>
      <c r="H56"/>
      <c r="I56">
        <v>2.5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A56" s="1">
        <f t="shared" si="14"/>
        <v>1</v>
      </c>
      <c r="AB56" s="1">
        <f t="shared" si="15"/>
        <v>3</v>
      </c>
      <c r="AC56" s="13">
        <f t="shared" si="16"/>
        <v>2.5</v>
      </c>
      <c r="AD56" s="14">
        <f t="shared" si="17"/>
        <v>83.33333333333333</v>
      </c>
    </row>
    <row r="57" spans="1:30" ht="12.75">
      <c r="A57" s="15" t="s">
        <v>1</v>
      </c>
      <c r="B57" s="15" t="s">
        <v>262</v>
      </c>
      <c r="C57" s="15" t="s">
        <v>8</v>
      </c>
      <c r="D57" s="19">
        <v>3</v>
      </c>
      <c r="E57" s="18" t="s">
        <v>31</v>
      </c>
      <c r="F57" s="18" t="s">
        <v>632</v>
      </c>
      <c r="H57"/>
      <c r="I57" s="36"/>
      <c r="J57"/>
      <c r="K57"/>
      <c r="L57"/>
      <c r="M57"/>
      <c r="N57">
        <v>3</v>
      </c>
      <c r="O57"/>
      <c r="P57"/>
      <c r="Q57"/>
      <c r="R57"/>
      <c r="S57"/>
      <c r="T57"/>
      <c r="U57"/>
      <c r="V57"/>
      <c r="W57"/>
      <c r="X57"/>
      <c r="Y57"/>
      <c r="AA57" s="1">
        <f t="shared" si="14"/>
        <v>1</v>
      </c>
      <c r="AB57" s="1">
        <f t="shared" si="15"/>
        <v>3</v>
      </c>
      <c r="AC57" s="13">
        <f t="shared" si="16"/>
        <v>3</v>
      </c>
      <c r="AD57" s="14">
        <f t="shared" si="17"/>
        <v>100</v>
      </c>
    </row>
    <row r="58" spans="1:30" ht="12.75">
      <c r="A58" s="15" t="s">
        <v>1</v>
      </c>
      <c r="B58" s="15" t="s">
        <v>262</v>
      </c>
      <c r="C58" s="15" t="s">
        <v>8</v>
      </c>
      <c r="D58" s="19">
        <v>3</v>
      </c>
      <c r="E58" s="18" t="s">
        <v>126</v>
      </c>
      <c r="F58" s="18" t="s">
        <v>363</v>
      </c>
      <c r="H58"/>
      <c r="I58" s="36"/>
      <c r="J58">
        <v>3</v>
      </c>
      <c r="K58">
        <v>2.5</v>
      </c>
      <c r="L58"/>
      <c r="M58"/>
      <c r="N58"/>
      <c r="O58">
        <v>1</v>
      </c>
      <c r="P58"/>
      <c r="Q58"/>
      <c r="R58"/>
      <c r="S58"/>
      <c r="T58"/>
      <c r="U58"/>
      <c r="V58"/>
      <c r="W58"/>
      <c r="X58"/>
      <c r="Y58"/>
      <c r="AA58" s="1">
        <f t="shared" si="14"/>
        <v>3</v>
      </c>
      <c r="AB58" s="1">
        <f t="shared" si="15"/>
        <v>9</v>
      </c>
      <c r="AC58" s="13">
        <f t="shared" si="16"/>
        <v>6.5</v>
      </c>
      <c r="AD58" s="14">
        <f t="shared" si="17"/>
        <v>72.22222222222223</v>
      </c>
    </row>
    <row r="59" spans="1:30" ht="12.75">
      <c r="A59" s="15" t="s">
        <v>1</v>
      </c>
      <c r="B59" s="15" t="s">
        <v>262</v>
      </c>
      <c r="C59" s="15" t="s">
        <v>8</v>
      </c>
      <c r="D59" s="19">
        <v>3</v>
      </c>
      <c r="E59" s="18" t="s">
        <v>490</v>
      </c>
      <c r="F59" s="18" t="s">
        <v>224</v>
      </c>
      <c r="H59"/>
      <c r="I59" s="36"/>
      <c r="J59"/>
      <c r="K59"/>
      <c r="L59"/>
      <c r="M59"/>
      <c r="N59"/>
      <c r="O59"/>
      <c r="P59"/>
      <c r="Q59">
        <v>1.5</v>
      </c>
      <c r="R59"/>
      <c r="S59"/>
      <c r="T59"/>
      <c r="U59"/>
      <c r="V59"/>
      <c r="W59"/>
      <c r="X59"/>
      <c r="Y59"/>
      <c r="AA59" s="1">
        <f t="shared" si="14"/>
        <v>1</v>
      </c>
      <c r="AB59" s="1">
        <f t="shared" si="15"/>
        <v>3</v>
      </c>
      <c r="AC59" s="13">
        <f t="shared" si="16"/>
        <v>1.5</v>
      </c>
      <c r="AD59" s="14">
        <f t="shared" si="17"/>
        <v>50</v>
      </c>
    </row>
    <row r="60" spans="1:30" ht="12.75">
      <c r="A60" s="15" t="s">
        <v>1</v>
      </c>
      <c r="B60" s="15" t="s">
        <v>262</v>
      </c>
      <c r="C60" s="15" t="s">
        <v>8</v>
      </c>
      <c r="D60" s="19">
        <v>3</v>
      </c>
      <c r="E60" s="18" t="s">
        <v>32</v>
      </c>
      <c r="F60" s="18" t="s">
        <v>118</v>
      </c>
      <c r="H60">
        <v>0</v>
      </c>
      <c r="I60" s="36"/>
      <c r="J60"/>
      <c r="K60"/>
      <c r="L60">
        <v>0</v>
      </c>
      <c r="M60"/>
      <c r="N60"/>
      <c r="O60"/>
      <c r="P60"/>
      <c r="Q60"/>
      <c r="R60"/>
      <c r="S60"/>
      <c r="T60"/>
      <c r="U60"/>
      <c r="V60"/>
      <c r="W60"/>
      <c r="X60"/>
      <c r="Y60"/>
      <c r="AA60" s="1">
        <f>COUNT(H60:Z60)</f>
        <v>2</v>
      </c>
      <c r="AB60" s="1">
        <f t="shared" si="15"/>
        <v>6</v>
      </c>
      <c r="AC60" s="13">
        <f>SUM(H60:Z60)</f>
        <v>0</v>
      </c>
      <c r="AD60" s="14">
        <f>100*AC60/AB60</f>
        <v>0</v>
      </c>
    </row>
    <row r="61" spans="8:30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AA61" s="1">
        <f>SUM(AA52:AA60)</f>
        <v>42</v>
      </c>
      <c r="AB61" s="1">
        <f>SUM(AB52:AB59)</f>
        <v>120</v>
      </c>
      <c r="AC61" s="13">
        <f>SUM(AC52:AC59)</f>
        <v>82</v>
      </c>
      <c r="AD61" s="14">
        <f>100*AC61/AB61</f>
        <v>68.33333333333333</v>
      </c>
    </row>
    <row r="62" spans="8:25" ht="12.75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30" ht="12.75">
      <c r="A63" s="15" t="s">
        <v>1</v>
      </c>
      <c r="B63" s="15" t="s">
        <v>262</v>
      </c>
      <c r="C63" s="15" t="s">
        <v>65</v>
      </c>
      <c r="D63" s="19">
        <v>5</v>
      </c>
      <c r="E63" s="18" t="s">
        <v>301</v>
      </c>
      <c r="F63" s="18" t="s">
        <v>369</v>
      </c>
      <c r="G63" s="15" t="s">
        <v>8</v>
      </c>
      <c r="H63"/>
      <c r="I63">
        <v>3</v>
      </c>
      <c r="J63" s="38"/>
      <c r="K63">
        <v>2</v>
      </c>
      <c r="L63">
        <v>1</v>
      </c>
      <c r="M63"/>
      <c r="N63" s="57"/>
      <c r="O63"/>
      <c r="P63"/>
      <c r="Q63" s="47"/>
      <c r="R63"/>
      <c r="S63"/>
      <c r="T63"/>
      <c r="U63"/>
      <c r="V63"/>
      <c r="W63"/>
      <c r="X63"/>
      <c r="Y63"/>
      <c r="AA63" s="1">
        <f aca="true" t="shared" si="18" ref="AA63:AA71">COUNT(H63:Z63)</f>
        <v>3</v>
      </c>
      <c r="AB63" s="1">
        <f>AA63*3</f>
        <v>9</v>
      </c>
      <c r="AC63" s="13">
        <f aca="true" t="shared" si="19" ref="AC63:AC71">SUM(H63:Z63)</f>
        <v>6</v>
      </c>
      <c r="AD63" s="14">
        <f aca="true" t="shared" si="20" ref="AD63:AD71">100*AC63/AB63</f>
        <v>66.66666666666667</v>
      </c>
    </row>
    <row r="64" spans="1:30" ht="12.75">
      <c r="A64" s="15" t="s">
        <v>1</v>
      </c>
      <c r="B64" s="15" t="s">
        <v>262</v>
      </c>
      <c r="C64" s="15" t="s">
        <v>65</v>
      </c>
      <c r="D64" s="19">
        <v>5</v>
      </c>
      <c r="E64" s="18" t="s">
        <v>159</v>
      </c>
      <c r="F64" s="18" t="s">
        <v>34</v>
      </c>
      <c r="G64" s="15" t="s">
        <v>8</v>
      </c>
      <c r="H64">
        <v>0</v>
      </c>
      <c r="I64"/>
      <c r="J64" s="38">
        <v>2</v>
      </c>
      <c r="K64"/>
      <c r="L64"/>
      <c r="M64"/>
      <c r="N64" s="57">
        <v>1</v>
      </c>
      <c r="O64">
        <v>3</v>
      </c>
      <c r="P64"/>
      <c r="Q64" s="47"/>
      <c r="R64">
        <v>1.5</v>
      </c>
      <c r="S64">
        <v>0</v>
      </c>
      <c r="T64"/>
      <c r="U64"/>
      <c r="V64"/>
      <c r="W64"/>
      <c r="X64"/>
      <c r="Y64"/>
      <c r="AA64" s="1">
        <f t="shared" si="18"/>
        <v>6</v>
      </c>
      <c r="AB64" s="1">
        <f>AA64*3-1</f>
        <v>17</v>
      </c>
      <c r="AC64" s="13">
        <f t="shared" si="19"/>
        <v>7.5</v>
      </c>
      <c r="AD64" s="14">
        <f t="shared" si="20"/>
        <v>44.11764705882353</v>
      </c>
    </row>
    <row r="65" spans="1:30" ht="12.75">
      <c r="A65" s="15" t="s">
        <v>1</v>
      </c>
      <c r="B65" s="15" t="s">
        <v>262</v>
      </c>
      <c r="C65" s="15" t="s">
        <v>65</v>
      </c>
      <c r="D65" s="19">
        <v>5</v>
      </c>
      <c r="E65" s="18" t="s">
        <v>126</v>
      </c>
      <c r="F65" s="18" t="s">
        <v>363</v>
      </c>
      <c r="H65">
        <v>2</v>
      </c>
      <c r="I65">
        <v>3</v>
      </c>
      <c r="J65" s="38">
        <v>1.5</v>
      </c>
      <c r="K65"/>
      <c r="L65">
        <v>2</v>
      </c>
      <c r="M65">
        <v>3</v>
      </c>
      <c r="N65" s="57">
        <v>3</v>
      </c>
      <c r="O65"/>
      <c r="P65">
        <v>1</v>
      </c>
      <c r="Q65" s="47"/>
      <c r="R65">
        <v>3</v>
      </c>
      <c r="S65"/>
      <c r="T65">
        <v>3</v>
      </c>
      <c r="U65">
        <v>3</v>
      </c>
      <c r="V65"/>
      <c r="W65"/>
      <c r="X65"/>
      <c r="Y65"/>
      <c r="AA65" s="1">
        <f t="shared" si="18"/>
        <v>10</v>
      </c>
      <c r="AB65" s="1">
        <f>AA65*3-1</f>
        <v>29</v>
      </c>
      <c r="AC65" s="13">
        <f t="shared" si="19"/>
        <v>24.5</v>
      </c>
      <c r="AD65" s="14">
        <f t="shared" si="20"/>
        <v>84.48275862068965</v>
      </c>
    </row>
    <row r="66" spans="1:30" ht="12.75">
      <c r="A66" s="15" t="s">
        <v>1</v>
      </c>
      <c r="B66" s="15" t="s">
        <v>262</v>
      </c>
      <c r="C66" s="15" t="s">
        <v>65</v>
      </c>
      <c r="D66" s="19">
        <v>5</v>
      </c>
      <c r="E66" s="18" t="s">
        <v>41</v>
      </c>
      <c r="F66" s="18" t="s">
        <v>327</v>
      </c>
      <c r="H66"/>
      <c r="I66"/>
      <c r="J66" s="38"/>
      <c r="K66"/>
      <c r="L66">
        <v>1.5</v>
      </c>
      <c r="M66"/>
      <c r="N66"/>
      <c r="O66"/>
      <c r="P66"/>
      <c r="Q66" s="47"/>
      <c r="R66"/>
      <c r="S66"/>
      <c r="T66"/>
      <c r="U66"/>
      <c r="V66"/>
      <c r="W66"/>
      <c r="X66"/>
      <c r="Y66"/>
      <c r="AA66" s="1">
        <f t="shared" si="18"/>
        <v>1</v>
      </c>
      <c r="AB66" s="1">
        <f>AA66*3</f>
        <v>3</v>
      </c>
      <c r="AC66" s="13">
        <f t="shared" si="19"/>
        <v>1.5</v>
      </c>
      <c r="AD66" s="14">
        <f t="shared" si="20"/>
        <v>50</v>
      </c>
    </row>
    <row r="67" spans="1:30" ht="12.75">
      <c r="A67" s="15" t="s">
        <v>1</v>
      </c>
      <c r="B67" s="15" t="s">
        <v>262</v>
      </c>
      <c r="C67" s="15" t="s">
        <v>65</v>
      </c>
      <c r="D67" s="19">
        <v>5</v>
      </c>
      <c r="E67" s="18" t="s">
        <v>251</v>
      </c>
      <c r="F67" s="18" t="s">
        <v>615</v>
      </c>
      <c r="G67" s="15" t="s">
        <v>8</v>
      </c>
      <c r="H67"/>
      <c r="I67"/>
      <c r="J67" s="38"/>
      <c r="K67"/>
      <c r="L67"/>
      <c r="M67">
        <v>1.5</v>
      </c>
      <c r="N67"/>
      <c r="O67"/>
      <c r="P67"/>
      <c r="Q67" s="47"/>
      <c r="R67"/>
      <c r="S67"/>
      <c r="T67"/>
      <c r="U67"/>
      <c r="V67"/>
      <c r="W67"/>
      <c r="X67"/>
      <c r="Y67"/>
      <c r="AA67" s="1">
        <f t="shared" si="18"/>
        <v>1</v>
      </c>
      <c r="AB67" s="1">
        <f>AA67*3</f>
        <v>3</v>
      </c>
      <c r="AC67" s="13">
        <f t="shared" si="19"/>
        <v>1.5</v>
      </c>
      <c r="AD67" s="14">
        <f t="shared" si="20"/>
        <v>50</v>
      </c>
    </row>
    <row r="68" spans="1:30" ht="12.75">
      <c r="A68" s="15" t="s">
        <v>1</v>
      </c>
      <c r="B68" s="15" t="s">
        <v>262</v>
      </c>
      <c r="C68" s="15" t="s">
        <v>65</v>
      </c>
      <c r="D68" s="19">
        <v>5</v>
      </c>
      <c r="E68" s="18" t="s">
        <v>31</v>
      </c>
      <c r="F68" s="18" t="s">
        <v>632</v>
      </c>
      <c r="H68" s="1">
        <v>3</v>
      </c>
      <c r="J68" s="38"/>
      <c r="Q68" s="55"/>
      <c r="AA68" s="1">
        <f t="shared" si="18"/>
        <v>1</v>
      </c>
      <c r="AB68" s="1">
        <f>AA68*3</f>
        <v>3</v>
      </c>
      <c r="AC68" s="13">
        <f t="shared" si="19"/>
        <v>3</v>
      </c>
      <c r="AD68" s="14">
        <f t="shared" si="20"/>
        <v>100</v>
      </c>
    </row>
    <row r="69" spans="1:30" ht="12.75">
      <c r="A69" s="15" t="s">
        <v>1</v>
      </c>
      <c r="B69" s="15" t="s">
        <v>262</v>
      </c>
      <c r="C69" s="15" t="s">
        <v>65</v>
      </c>
      <c r="D69" s="19">
        <v>5</v>
      </c>
      <c r="E69" s="18" t="s">
        <v>32</v>
      </c>
      <c r="F69" s="18" t="s">
        <v>118</v>
      </c>
      <c r="I69" s="1">
        <v>3</v>
      </c>
      <c r="J69" s="38"/>
      <c r="K69" s="1">
        <v>0.5</v>
      </c>
      <c r="O69" s="1">
        <v>1.5</v>
      </c>
      <c r="P69" s="1">
        <v>1</v>
      </c>
      <c r="Q69" s="55"/>
      <c r="S69" s="1">
        <v>0.5</v>
      </c>
      <c r="AA69" s="1">
        <f t="shared" si="18"/>
        <v>5</v>
      </c>
      <c r="AB69" s="1">
        <f>AA69*3</f>
        <v>15</v>
      </c>
      <c r="AC69" s="13">
        <f t="shared" si="19"/>
        <v>6.5</v>
      </c>
      <c r="AD69" s="14">
        <f t="shared" si="20"/>
        <v>43.333333333333336</v>
      </c>
    </row>
    <row r="70" spans="1:30" ht="12.75">
      <c r="A70" s="15" t="s">
        <v>1</v>
      </c>
      <c r="B70" s="15" t="s">
        <v>262</v>
      </c>
      <c r="C70" s="15" t="s">
        <v>65</v>
      </c>
      <c r="D70" s="19">
        <v>5</v>
      </c>
      <c r="E70" s="18" t="s">
        <v>490</v>
      </c>
      <c r="F70" s="18" t="s">
        <v>224</v>
      </c>
      <c r="J70" s="38">
        <v>1.5</v>
      </c>
      <c r="K70" s="1">
        <v>0</v>
      </c>
      <c r="M70" s="1">
        <v>1</v>
      </c>
      <c r="Q70" s="55">
        <v>0.5</v>
      </c>
      <c r="R70" s="1">
        <v>0.5</v>
      </c>
      <c r="T70" s="1">
        <v>3</v>
      </c>
      <c r="U70" s="1">
        <v>3</v>
      </c>
      <c r="AA70" s="1">
        <f t="shared" si="18"/>
        <v>7</v>
      </c>
      <c r="AB70" s="1">
        <f>AA70*3-1</f>
        <v>20</v>
      </c>
      <c r="AC70" s="13">
        <f t="shared" si="19"/>
        <v>9.5</v>
      </c>
      <c r="AD70" s="14">
        <f t="shared" si="20"/>
        <v>47.5</v>
      </c>
    </row>
    <row r="71" spans="5:30" ht="12.75">
      <c r="E71" s="18" t="s">
        <v>826</v>
      </c>
      <c r="F71" s="18" t="s">
        <v>807</v>
      </c>
      <c r="N71" s="1">
        <v>1.5</v>
      </c>
      <c r="O71" s="1">
        <v>1.5</v>
      </c>
      <c r="P71" s="1">
        <v>0</v>
      </c>
      <c r="Q71" s="55">
        <v>2</v>
      </c>
      <c r="S71" s="1">
        <v>2.5</v>
      </c>
      <c r="T71" s="1">
        <v>1</v>
      </c>
      <c r="U71" s="1">
        <v>3</v>
      </c>
      <c r="AA71" s="1">
        <f t="shared" si="18"/>
        <v>7</v>
      </c>
      <c r="AB71" s="1">
        <f>AA71*3-1</f>
        <v>20</v>
      </c>
      <c r="AC71" s="13">
        <f t="shared" si="19"/>
        <v>11.5</v>
      </c>
      <c r="AD71" s="14">
        <f t="shared" si="20"/>
        <v>57.5</v>
      </c>
    </row>
    <row r="72" spans="5:30" ht="12.75">
      <c r="E72" s="18" t="s">
        <v>447</v>
      </c>
      <c r="F72" s="18" t="s">
        <v>735</v>
      </c>
      <c r="Q72" s="1">
        <v>3</v>
      </c>
      <c r="AA72" s="1">
        <f>COUNT(H72:Z72)</f>
        <v>1</v>
      </c>
      <c r="AB72" s="1">
        <f>AA72*3-1</f>
        <v>2</v>
      </c>
      <c r="AC72" s="13">
        <f>SUM(H72:Z72)</f>
        <v>3</v>
      </c>
      <c r="AD72" s="14">
        <f>100*AC72/AB72</f>
        <v>150</v>
      </c>
    </row>
    <row r="73" ht="12.75">
      <c r="AA73" s="1">
        <f>SUM(AA63:AA72)</f>
        <v>42</v>
      </c>
    </row>
  </sheetData>
  <sheetProtection/>
  <printOptions gridLines="1" horizontalCentered="1" verticalCentered="1"/>
  <pageMargins left="0" right="0" top="0" bottom="0" header="0" footer="0"/>
  <pageSetup fitToHeight="2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PageLayoutView="0" workbookViewId="0" topLeftCell="A4">
      <selection activeCell="AB29" sqref="AB29"/>
    </sheetView>
  </sheetViews>
  <sheetFormatPr defaultColWidth="8.8515625" defaultRowHeight="12.75"/>
  <cols>
    <col min="1" max="1" width="6.00390625" style="15" customWidth="1"/>
    <col min="2" max="2" width="13.57421875" style="15" customWidth="1"/>
    <col min="3" max="3" width="6.7109375" style="15" customWidth="1"/>
    <col min="4" max="4" width="4.7109375" style="15" customWidth="1"/>
    <col min="5" max="5" width="9.7109375" style="1" customWidth="1"/>
    <col min="6" max="6" width="11.421875" style="1" customWidth="1"/>
    <col min="7" max="7" width="10.421875" style="15" customWidth="1"/>
    <col min="8" max="27" width="4.00390625" style="1" customWidth="1"/>
    <col min="28" max="29" width="8.8515625" style="1" customWidth="1"/>
    <col min="30" max="30" width="8.8515625" style="13" customWidth="1"/>
    <col min="31" max="31" width="11.00390625" style="1" bestFit="1" customWidth="1"/>
    <col min="32" max="16384" width="8.8515625" style="1" customWidth="1"/>
  </cols>
  <sheetData>
    <row r="1" spans="1:30" s="5" customFormat="1" ht="15.75">
      <c r="A1" s="17" t="s">
        <v>353</v>
      </c>
      <c r="B1" s="11"/>
      <c r="C1" s="11"/>
      <c r="D1" s="11"/>
      <c r="F1" s="6"/>
      <c r="G1" s="29"/>
      <c r="AD1" s="7"/>
    </row>
    <row r="2" ht="12.75">
      <c r="A2" s="18"/>
    </row>
    <row r="3" spans="1:31" s="8" customFormat="1" ht="15.75">
      <c r="A3" s="17" t="s">
        <v>496</v>
      </c>
      <c r="B3" s="11"/>
      <c r="C3" s="12"/>
      <c r="D3" s="12"/>
      <c r="G3" s="12"/>
      <c r="AB3" s="5" t="s">
        <v>2</v>
      </c>
      <c r="AD3" s="10"/>
      <c r="AE3" s="9">
        <v>2015</v>
      </c>
    </row>
    <row r="6" spans="1:31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/>
      <c r="Z6" s="3"/>
      <c r="AA6" s="3"/>
      <c r="AB6" s="3" t="s">
        <v>174</v>
      </c>
      <c r="AC6" s="3" t="s">
        <v>175</v>
      </c>
      <c r="AD6" s="4" t="s">
        <v>175</v>
      </c>
      <c r="AE6" s="3" t="s">
        <v>181</v>
      </c>
    </row>
    <row r="7" spans="7:30" ht="12.75">
      <c r="G7" s="25" t="s">
        <v>643</v>
      </c>
      <c r="AB7" s="3" t="s">
        <v>179</v>
      </c>
      <c r="AC7" s="3" t="s">
        <v>179</v>
      </c>
      <c r="AD7" s="4" t="s">
        <v>180</v>
      </c>
    </row>
    <row r="8" spans="7:10" ht="12.75">
      <c r="G8" s="25" t="s">
        <v>644</v>
      </c>
      <c r="J8" s="15"/>
    </row>
    <row r="9" ht="12.75">
      <c r="P9" s="46"/>
    </row>
    <row r="10" spans="1:31" ht="12.75">
      <c r="A10" s="15" t="s">
        <v>0</v>
      </c>
      <c r="B10" s="15" t="s">
        <v>497</v>
      </c>
      <c r="C10" s="19" t="s">
        <v>10</v>
      </c>
      <c r="D10" s="19">
        <v>4</v>
      </c>
      <c r="E10" s="1" t="s">
        <v>94</v>
      </c>
      <c r="F10" s="1" t="s">
        <v>502</v>
      </c>
      <c r="G10" s="15">
        <v>1</v>
      </c>
      <c r="H10">
        <v>3</v>
      </c>
      <c r="I10" s="36">
        <v>2.5</v>
      </c>
      <c r="J10"/>
      <c r="K10">
        <v>3</v>
      </c>
      <c r="L10">
        <v>3</v>
      </c>
      <c r="M10">
        <v>1.5</v>
      </c>
      <c r="N10">
        <v>2</v>
      </c>
      <c r="O10">
        <v>1</v>
      </c>
      <c r="P10" s="31">
        <v>0.5</v>
      </c>
      <c r="Q10">
        <v>3</v>
      </c>
      <c r="R10"/>
      <c r="S10">
        <v>3</v>
      </c>
      <c r="T10">
        <v>3</v>
      </c>
      <c r="U10"/>
      <c r="V10"/>
      <c r="W10"/>
      <c r="X10"/>
      <c r="Y10"/>
      <c r="Z10"/>
      <c r="AB10" s="1">
        <f aca="true" t="shared" si="0" ref="AB10:AB16">COUNT(H10:AA10)</f>
        <v>11</v>
      </c>
      <c r="AC10" s="1">
        <f>AB10*3-2</f>
        <v>31</v>
      </c>
      <c r="AD10" s="13">
        <f aca="true" t="shared" si="1" ref="AD10:AD16">SUM(H10:AA10)</f>
        <v>25.5</v>
      </c>
      <c r="AE10" s="14">
        <f aca="true" t="shared" si="2" ref="AE10:AE16">100*AD10/AC10</f>
        <v>82.25806451612904</v>
      </c>
    </row>
    <row r="11" spans="1:31" ht="12.75">
      <c r="A11" s="15" t="s">
        <v>0</v>
      </c>
      <c r="B11" s="15" t="s">
        <v>497</v>
      </c>
      <c r="C11" s="19" t="s">
        <v>10</v>
      </c>
      <c r="D11" s="19">
        <v>4</v>
      </c>
      <c r="E11" s="1" t="s">
        <v>503</v>
      </c>
      <c r="F11" s="1" t="s">
        <v>504</v>
      </c>
      <c r="G11" s="15">
        <v>1</v>
      </c>
      <c r="H11">
        <v>3</v>
      </c>
      <c r="I11" s="36">
        <v>2</v>
      </c>
      <c r="J11">
        <v>2</v>
      </c>
      <c r="K11"/>
      <c r="L11"/>
      <c r="M11"/>
      <c r="N11">
        <v>2</v>
      </c>
      <c r="O11"/>
      <c r="P11" s="47">
        <v>1</v>
      </c>
      <c r="Q11">
        <v>2</v>
      </c>
      <c r="R11"/>
      <c r="S11">
        <v>3</v>
      </c>
      <c r="T11">
        <v>3</v>
      </c>
      <c r="U11">
        <v>3</v>
      </c>
      <c r="V11"/>
      <c r="W11"/>
      <c r="X11"/>
      <c r="Y11"/>
      <c r="Z11"/>
      <c r="AB11" s="1">
        <f t="shared" si="0"/>
        <v>9</v>
      </c>
      <c r="AC11" s="1">
        <f>AB11*3-2</f>
        <v>25</v>
      </c>
      <c r="AD11" s="13">
        <f t="shared" si="1"/>
        <v>21</v>
      </c>
      <c r="AE11" s="14">
        <f t="shared" si="2"/>
        <v>84</v>
      </c>
    </row>
    <row r="12" spans="1:31" ht="12.75">
      <c r="A12" s="15" t="s">
        <v>0</v>
      </c>
      <c r="B12" s="15" t="s">
        <v>497</v>
      </c>
      <c r="C12" s="19" t="s">
        <v>10</v>
      </c>
      <c r="D12" s="19">
        <v>4</v>
      </c>
      <c r="E12" s="1" t="s">
        <v>398</v>
      </c>
      <c r="F12" s="1" t="s">
        <v>418</v>
      </c>
      <c r="G12" s="15">
        <v>1</v>
      </c>
      <c r="H12">
        <v>3</v>
      </c>
      <c r="I12" s="36"/>
      <c r="J12">
        <v>3</v>
      </c>
      <c r="K12">
        <v>3</v>
      </c>
      <c r="L12">
        <v>2</v>
      </c>
      <c r="M12">
        <v>2</v>
      </c>
      <c r="N12"/>
      <c r="O12">
        <v>1</v>
      </c>
      <c r="P12" s="47"/>
      <c r="Q12"/>
      <c r="R12">
        <v>3</v>
      </c>
      <c r="S12"/>
      <c r="T12">
        <v>3</v>
      </c>
      <c r="U12">
        <v>2</v>
      </c>
      <c r="V12"/>
      <c r="W12"/>
      <c r="X12"/>
      <c r="Y12"/>
      <c r="Z12"/>
      <c r="AB12" s="1">
        <f t="shared" si="0"/>
        <v>9</v>
      </c>
      <c r="AC12" s="1">
        <f>AB12*3</f>
        <v>27</v>
      </c>
      <c r="AD12" s="13">
        <f t="shared" si="1"/>
        <v>22</v>
      </c>
      <c r="AE12" s="14">
        <f t="shared" si="2"/>
        <v>81.48148148148148</v>
      </c>
    </row>
    <row r="13" spans="1:31" ht="12.75">
      <c r="A13" s="15" t="s">
        <v>0</v>
      </c>
      <c r="B13" s="15" t="s">
        <v>497</v>
      </c>
      <c r="C13" s="19" t="s">
        <v>10</v>
      </c>
      <c r="D13" s="19">
        <v>4</v>
      </c>
      <c r="E13" s="1" t="s">
        <v>215</v>
      </c>
      <c r="F13" s="1" t="s">
        <v>511</v>
      </c>
      <c r="H13"/>
      <c r="I13" s="36"/>
      <c r="J13"/>
      <c r="K13"/>
      <c r="L13"/>
      <c r="M13">
        <v>1.5</v>
      </c>
      <c r="N13">
        <v>3</v>
      </c>
      <c r="O13">
        <v>3</v>
      </c>
      <c r="P13" s="47">
        <v>1</v>
      </c>
      <c r="Q13"/>
      <c r="R13"/>
      <c r="S13"/>
      <c r="T13"/>
      <c r="U13"/>
      <c r="V13"/>
      <c r="W13"/>
      <c r="X13"/>
      <c r="Y13"/>
      <c r="Z13"/>
      <c r="AB13" s="1">
        <f t="shared" si="0"/>
        <v>4</v>
      </c>
      <c r="AC13" s="1">
        <f>AB13*3-2</f>
        <v>10</v>
      </c>
      <c r="AD13" s="13">
        <f t="shared" si="1"/>
        <v>8.5</v>
      </c>
      <c r="AE13" s="14">
        <f t="shared" si="2"/>
        <v>85</v>
      </c>
    </row>
    <row r="14" spans="1:31" ht="12.75">
      <c r="A14" s="15" t="s">
        <v>0</v>
      </c>
      <c r="B14" s="15" t="s">
        <v>497</v>
      </c>
      <c r="C14" s="19" t="s">
        <v>10</v>
      </c>
      <c r="D14" s="19">
        <v>4</v>
      </c>
      <c r="E14" s="1" t="s">
        <v>573</v>
      </c>
      <c r="F14" s="1" t="s">
        <v>512</v>
      </c>
      <c r="H14"/>
      <c r="I14" s="36"/>
      <c r="J14"/>
      <c r="K14"/>
      <c r="L14">
        <v>2</v>
      </c>
      <c r="M14"/>
      <c r="N14"/>
      <c r="O14"/>
      <c r="P14" s="47"/>
      <c r="Q14"/>
      <c r="R14"/>
      <c r="S14"/>
      <c r="T14"/>
      <c r="U14">
        <v>3</v>
      </c>
      <c r="V14"/>
      <c r="W14"/>
      <c r="X14"/>
      <c r="Y14"/>
      <c r="Z14"/>
      <c r="AB14" s="1">
        <f t="shared" si="0"/>
        <v>2</v>
      </c>
      <c r="AC14" s="1">
        <f>AB14*3</f>
        <v>6</v>
      </c>
      <c r="AD14" s="13">
        <f t="shared" si="1"/>
        <v>5</v>
      </c>
      <c r="AE14" s="14">
        <f t="shared" si="2"/>
        <v>83.33333333333333</v>
      </c>
    </row>
    <row r="15" spans="1:31" ht="12.75">
      <c r="A15" s="15" t="s">
        <v>0</v>
      </c>
      <c r="B15" s="15" t="s">
        <v>497</v>
      </c>
      <c r="C15" s="19" t="s">
        <v>10</v>
      </c>
      <c r="D15" s="19">
        <v>4</v>
      </c>
      <c r="E15" s="1" t="s">
        <v>552</v>
      </c>
      <c r="F15" s="1" t="s">
        <v>625</v>
      </c>
      <c r="H15"/>
      <c r="I15" s="36"/>
      <c r="J15"/>
      <c r="K15"/>
      <c r="L15"/>
      <c r="M15"/>
      <c r="N15"/>
      <c r="O15"/>
      <c r="P15" s="47"/>
      <c r="Q15">
        <v>3</v>
      </c>
      <c r="R15"/>
      <c r="S15">
        <v>2.5</v>
      </c>
      <c r="T15"/>
      <c r="U15"/>
      <c r="V15"/>
      <c r="W15"/>
      <c r="X15"/>
      <c r="Y15"/>
      <c r="Z15"/>
      <c r="AB15" s="1">
        <f t="shared" si="0"/>
        <v>2</v>
      </c>
      <c r="AC15" s="1">
        <f>AB15*3</f>
        <v>6</v>
      </c>
      <c r="AD15" s="13">
        <f t="shared" si="1"/>
        <v>5.5</v>
      </c>
      <c r="AE15" s="14">
        <f t="shared" si="2"/>
        <v>91.66666666666667</v>
      </c>
    </row>
    <row r="16" spans="1:31" ht="12.75">
      <c r="A16" s="15" t="s">
        <v>0</v>
      </c>
      <c r="B16" s="15" t="s">
        <v>497</v>
      </c>
      <c r="C16" s="19" t="s">
        <v>10</v>
      </c>
      <c r="D16" s="19">
        <v>4</v>
      </c>
      <c r="E16" s="1" t="s">
        <v>473</v>
      </c>
      <c r="F16" s="1" t="s">
        <v>529</v>
      </c>
      <c r="H16"/>
      <c r="I16" s="36"/>
      <c r="J16"/>
      <c r="K16">
        <v>2</v>
      </c>
      <c r="L16"/>
      <c r="M16"/>
      <c r="N16"/>
      <c r="O16"/>
      <c r="P16" s="47"/>
      <c r="Q16"/>
      <c r="R16">
        <v>2.5</v>
      </c>
      <c r="S16"/>
      <c r="T16"/>
      <c r="U16"/>
      <c r="V16"/>
      <c r="W16"/>
      <c r="X16"/>
      <c r="Y16"/>
      <c r="Z16"/>
      <c r="AB16" s="1">
        <f t="shared" si="0"/>
        <v>2</v>
      </c>
      <c r="AC16" s="1">
        <f>AB16*3</f>
        <v>6</v>
      </c>
      <c r="AD16" s="13">
        <f t="shared" si="1"/>
        <v>4.5</v>
      </c>
      <c r="AE16" s="14">
        <f t="shared" si="2"/>
        <v>75</v>
      </c>
    </row>
    <row r="17" spans="1:31" ht="12.75">
      <c r="A17" s="15" t="s">
        <v>0</v>
      </c>
      <c r="B17" s="15" t="s">
        <v>497</v>
      </c>
      <c r="C17" s="19" t="s">
        <v>10</v>
      </c>
      <c r="D17" s="19">
        <v>4</v>
      </c>
      <c r="E17" s="1" t="s">
        <v>39</v>
      </c>
      <c r="F17" s="1" t="s">
        <v>191</v>
      </c>
      <c r="H17"/>
      <c r="I17" s="36">
        <v>2.5</v>
      </c>
      <c r="J17">
        <v>2</v>
      </c>
      <c r="K17"/>
      <c r="L17"/>
      <c r="M17"/>
      <c r="N17"/>
      <c r="O17"/>
      <c r="P17" s="47"/>
      <c r="Q17"/>
      <c r="R17"/>
      <c r="S17"/>
      <c r="T17"/>
      <c r="U17"/>
      <c r="V17"/>
      <c r="W17"/>
      <c r="X17"/>
      <c r="Y17"/>
      <c r="Z17"/>
      <c r="AB17" s="1">
        <f>COUNT(H17:AA17)</f>
        <v>2</v>
      </c>
      <c r="AC17" s="1">
        <f aca="true" t="shared" si="3" ref="AC17:AC27">AB17*3</f>
        <v>6</v>
      </c>
      <c r="AD17" s="13">
        <f>SUM(H17:AA17)</f>
        <v>4.5</v>
      </c>
      <c r="AE17" s="14">
        <f>100*AD17/AC17</f>
        <v>75</v>
      </c>
    </row>
    <row r="18" spans="1:31" ht="12.75">
      <c r="A18" s="15" t="s">
        <v>0</v>
      </c>
      <c r="B18" s="15" t="s">
        <v>497</v>
      </c>
      <c r="C18" s="19" t="s">
        <v>10</v>
      </c>
      <c r="D18" s="19">
        <v>4</v>
      </c>
      <c r="E18" s="1" t="s">
        <v>105</v>
      </c>
      <c r="F18" s="1" t="s">
        <v>511</v>
      </c>
      <c r="H18"/>
      <c r="I18" s="36"/>
      <c r="J18"/>
      <c r="K18"/>
      <c r="L18"/>
      <c r="M18"/>
      <c r="N18"/>
      <c r="O18"/>
      <c r="P18"/>
      <c r="Q18"/>
      <c r="R18">
        <v>2</v>
      </c>
      <c r="S18"/>
      <c r="T18"/>
      <c r="U18"/>
      <c r="V18"/>
      <c r="W18"/>
      <c r="X18"/>
      <c r="Y18"/>
      <c r="Z18"/>
      <c r="AB18" s="1">
        <f>COUNT(H18:AA18)</f>
        <v>1</v>
      </c>
      <c r="AC18" s="1">
        <f t="shared" si="3"/>
        <v>3</v>
      </c>
      <c r="AD18" s="13">
        <f>SUM(H18:AA18)</f>
        <v>2</v>
      </c>
      <c r="AE18" s="14">
        <f>100*AD18/AC18</f>
        <v>66.66666666666667</v>
      </c>
    </row>
    <row r="19" spans="3:31" ht="12.75">
      <c r="C19" s="19"/>
      <c r="D19" s="19"/>
      <c r="H19"/>
      <c r="I19" s="36"/>
      <c r="J19"/>
      <c r="K19"/>
      <c r="L19"/>
      <c r="M19"/>
      <c r="N19"/>
      <c r="O19"/>
      <c r="P19" s="31"/>
      <c r="Q19"/>
      <c r="R19"/>
      <c r="S19"/>
      <c r="T19"/>
      <c r="U19"/>
      <c r="V19"/>
      <c r="W19"/>
      <c r="X19"/>
      <c r="Y19"/>
      <c r="Z19"/>
      <c r="AB19" s="1">
        <f>SUM(AB10:AB18)</f>
        <v>42</v>
      </c>
      <c r="AC19" s="1">
        <f t="shared" si="3"/>
        <v>126</v>
      </c>
      <c r="AE19" s="14"/>
    </row>
    <row r="20" spans="1:31" ht="12.75">
      <c r="A20" s="15" t="s">
        <v>1</v>
      </c>
      <c r="B20" s="15" t="s">
        <v>497</v>
      </c>
      <c r="C20" s="19" t="s">
        <v>10</v>
      </c>
      <c r="D20" s="19">
        <v>4</v>
      </c>
      <c r="E20" s="1" t="s">
        <v>78</v>
      </c>
      <c r="F20" s="1" t="s">
        <v>106</v>
      </c>
      <c r="G20" s="15">
        <v>1</v>
      </c>
      <c r="H20">
        <v>3</v>
      </c>
      <c r="I20" s="36">
        <v>2.5</v>
      </c>
      <c r="J20">
        <v>3</v>
      </c>
      <c r="K20">
        <v>3</v>
      </c>
      <c r="L20">
        <v>3</v>
      </c>
      <c r="M20">
        <v>1.5</v>
      </c>
      <c r="N20"/>
      <c r="O20"/>
      <c r="P20" s="31">
        <v>0.5</v>
      </c>
      <c r="Q20">
        <v>2</v>
      </c>
      <c r="R20">
        <v>2</v>
      </c>
      <c r="S20">
        <v>3</v>
      </c>
      <c r="T20">
        <v>3</v>
      </c>
      <c r="U20">
        <v>3</v>
      </c>
      <c r="V20"/>
      <c r="W20"/>
      <c r="X20"/>
      <c r="Y20"/>
      <c r="Z20"/>
      <c r="AB20" s="1">
        <f aca="true" t="shared" si="4" ref="AB20:AB26">COUNT(H20:AA20)</f>
        <v>12</v>
      </c>
      <c r="AC20" s="1">
        <f>AB20*3-2</f>
        <v>34</v>
      </c>
      <c r="AD20" s="13">
        <f aca="true" t="shared" si="5" ref="AD20:AD26">SUM(H20:AA20)</f>
        <v>29.5</v>
      </c>
      <c r="AE20" s="14">
        <f aca="true" t="shared" si="6" ref="AE20:AE26">100*AD20/AC20</f>
        <v>86.76470588235294</v>
      </c>
    </row>
    <row r="21" spans="1:31" ht="12.75">
      <c r="A21" s="15" t="s">
        <v>1</v>
      </c>
      <c r="B21" s="15" t="s">
        <v>497</v>
      </c>
      <c r="C21" s="19" t="s">
        <v>10</v>
      </c>
      <c r="D21" s="19">
        <v>4</v>
      </c>
      <c r="E21" s="1" t="s">
        <v>514</v>
      </c>
      <c r="F21" s="1" t="s">
        <v>532</v>
      </c>
      <c r="H21">
        <v>3</v>
      </c>
      <c r="I21" s="36">
        <v>2</v>
      </c>
      <c r="J21">
        <v>2</v>
      </c>
      <c r="K21">
        <v>3</v>
      </c>
      <c r="L21">
        <v>2</v>
      </c>
      <c r="M21">
        <v>2</v>
      </c>
      <c r="N21">
        <v>2</v>
      </c>
      <c r="O21">
        <v>3</v>
      </c>
      <c r="P21" s="47">
        <v>1</v>
      </c>
      <c r="Q21">
        <v>3</v>
      </c>
      <c r="R21">
        <v>2.5</v>
      </c>
      <c r="S21">
        <v>3</v>
      </c>
      <c r="T21">
        <v>3</v>
      </c>
      <c r="U21">
        <v>3</v>
      </c>
      <c r="V21"/>
      <c r="W21"/>
      <c r="X21"/>
      <c r="Y21"/>
      <c r="Z21"/>
      <c r="AB21" s="1">
        <f t="shared" si="4"/>
        <v>14</v>
      </c>
      <c r="AC21" s="1">
        <f>AB21*3-2</f>
        <v>40</v>
      </c>
      <c r="AD21" s="13">
        <f t="shared" si="5"/>
        <v>34.5</v>
      </c>
      <c r="AE21" s="14">
        <f t="shared" si="6"/>
        <v>86.25</v>
      </c>
    </row>
    <row r="22" spans="1:31" ht="12.75">
      <c r="A22" s="15" t="s">
        <v>1</v>
      </c>
      <c r="B22" s="15" t="s">
        <v>497</v>
      </c>
      <c r="C22" s="19" t="s">
        <v>10</v>
      </c>
      <c r="D22" s="19">
        <v>4</v>
      </c>
      <c r="E22" s="1" t="s">
        <v>78</v>
      </c>
      <c r="F22" s="1" t="s">
        <v>530</v>
      </c>
      <c r="H22"/>
      <c r="I22" s="36"/>
      <c r="J22"/>
      <c r="K22">
        <v>2</v>
      </c>
      <c r="L22"/>
      <c r="M22">
        <v>1.5</v>
      </c>
      <c r="N22"/>
      <c r="O22">
        <v>1</v>
      </c>
      <c r="P22" s="47">
        <v>1</v>
      </c>
      <c r="Q22"/>
      <c r="R22"/>
      <c r="S22"/>
      <c r="T22"/>
      <c r="U22">
        <v>2</v>
      </c>
      <c r="V22"/>
      <c r="W22"/>
      <c r="X22"/>
      <c r="Y22"/>
      <c r="Z22"/>
      <c r="AB22" s="1">
        <f t="shared" si="4"/>
        <v>5</v>
      </c>
      <c r="AC22" s="1">
        <f>AB22*3-2</f>
        <v>13</v>
      </c>
      <c r="AD22" s="13">
        <f t="shared" si="5"/>
        <v>7.5</v>
      </c>
      <c r="AE22" s="14">
        <f t="shared" si="6"/>
        <v>57.69230769230769</v>
      </c>
    </row>
    <row r="23" spans="1:31" ht="12.75">
      <c r="A23" s="15" t="s">
        <v>1</v>
      </c>
      <c r="B23" s="15" t="s">
        <v>497</v>
      </c>
      <c r="C23" s="19" t="s">
        <v>10</v>
      </c>
      <c r="D23" s="19">
        <v>4</v>
      </c>
      <c r="E23" s="1" t="s">
        <v>188</v>
      </c>
      <c r="F23" s="1" t="s">
        <v>511</v>
      </c>
      <c r="H23" s="1">
        <v>3</v>
      </c>
      <c r="I23" s="37">
        <v>2.5</v>
      </c>
      <c r="L23" s="1">
        <v>2</v>
      </c>
      <c r="P23" s="55"/>
      <c r="Q23" s="1">
        <v>3</v>
      </c>
      <c r="R23" s="1">
        <v>3</v>
      </c>
      <c r="T23" s="1">
        <v>3</v>
      </c>
      <c r="AB23" s="1">
        <f t="shared" si="4"/>
        <v>6</v>
      </c>
      <c r="AC23" s="1">
        <f t="shared" si="3"/>
        <v>18</v>
      </c>
      <c r="AD23" s="13">
        <f t="shared" si="5"/>
        <v>16.5</v>
      </c>
      <c r="AE23" s="14">
        <f t="shared" si="6"/>
        <v>91.66666666666667</v>
      </c>
    </row>
    <row r="24" spans="1:31" ht="12.75">
      <c r="A24" s="15" t="s">
        <v>1</v>
      </c>
      <c r="B24" s="15" t="s">
        <v>497</v>
      </c>
      <c r="C24" s="19" t="s">
        <v>10</v>
      </c>
      <c r="D24" s="19">
        <v>4</v>
      </c>
      <c r="E24" s="1" t="s">
        <v>716</v>
      </c>
      <c r="F24" s="1" t="s">
        <v>717</v>
      </c>
      <c r="I24" s="37"/>
      <c r="J24" s="1">
        <v>2</v>
      </c>
      <c r="N24" s="1">
        <v>2</v>
      </c>
      <c r="O24" s="1">
        <v>1</v>
      </c>
      <c r="P24" s="55"/>
      <c r="AB24" s="1">
        <f t="shared" si="4"/>
        <v>3</v>
      </c>
      <c r="AC24" s="1">
        <f t="shared" si="3"/>
        <v>9</v>
      </c>
      <c r="AD24" s="13">
        <f t="shared" si="5"/>
        <v>5</v>
      </c>
      <c r="AE24" s="14">
        <f t="shared" si="6"/>
        <v>55.55555555555556</v>
      </c>
    </row>
    <row r="25" spans="1:31" ht="12.75">
      <c r="A25" s="15" t="s">
        <v>1</v>
      </c>
      <c r="B25" s="15" t="s">
        <v>497</v>
      </c>
      <c r="C25" s="19" t="s">
        <v>10</v>
      </c>
      <c r="D25" s="19">
        <v>4</v>
      </c>
      <c r="E25" s="1" t="s">
        <v>55</v>
      </c>
      <c r="F25" s="1" t="s">
        <v>782</v>
      </c>
      <c r="N25" s="1">
        <v>3</v>
      </c>
      <c r="P25" s="55"/>
      <c r="AB25" s="1">
        <f t="shared" si="4"/>
        <v>1</v>
      </c>
      <c r="AC25" s="1">
        <f t="shared" si="3"/>
        <v>3</v>
      </c>
      <c r="AD25" s="13">
        <f t="shared" si="5"/>
        <v>3</v>
      </c>
      <c r="AE25" s="14">
        <f t="shared" si="6"/>
        <v>100</v>
      </c>
    </row>
    <row r="26" spans="1:31" ht="12.75">
      <c r="A26" s="15" t="s">
        <v>1</v>
      </c>
      <c r="B26" s="15" t="s">
        <v>497</v>
      </c>
      <c r="C26" s="19" t="s">
        <v>10</v>
      </c>
      <c r="D26" s="19">
        <v>4</v>
      </c>
      <c r="E26" s="1" t="s">
        <v>834</v>
      </c>
      <c r="F26" s="1" t="s">
        <v>511</v>
      </c>
      <c r="S26" s="1">
        <v>2.5</v>
      </c>
      <c r="AB26" s="1">
        <f t="shared" si="4"/>
        <v>1</v>
      </c>
      <c r="AC26" s="1">
        <f t="shared" si="3"/>
        <v>3</v>
      </c>
      <c r="AD26" s="13">
        <f t="shared" si="5"/>
        <v>2.5</v>
      </c>
      <c r="AE26" s="14">
        <f t="shared" si="6"/>
        <v>83.33333333333333</v>
      </c>
    </row>
    <row r="27" spans="1:31" ht="12.75">
      <c r="A27" s="1"/>
      <c r="B27" s="1"/>
      <c r="C27" s="1"/>
      <c r="D27" s="1"/>
      <c r="AB27" s="1">
        <f>SUM(AB20:AB26)</f>
        <v>42</v>
      </c>
      <c r="AC27" s="1">
        <f t="shared" si="3"/>
        <v>126</v>
      </c>
      <c r="AD27" s="1"/>
      <c r="AE27" s="14"/>
    </row>
    <row r="28" spans="1:31" ht="12.75">
      <c r="A28" s="1"/>
      <c r="B28" s="1"/>
      <c r="C28" s="1"/>
      <c r="D28" s="1"/>
      <c r="AD28" s="1"/>
      <c r="AE28" s="14"/>
    </row>
  </sheetData>
  <sheetProtection/>
  <mergeCells count="1">
    <mergeCell ref="E6:F6"/>
  </mergeCells>
  <printOptions gridLines="1" horizontalCentered="1"/>
  <pageMargins left="0" right="0" top="0.7480314960629921" bottom="0" header="0.31496062992125984" footer="0.31496062992125984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PageLayoutView="0" workbookViewId="0" topLeftCell="A5">
      <selection activeCell="X26" sqref="X26"/>
    </sheetView>
  </sheetViews>
  <sheetFormatPr defaultColWidth="8.8515625" defaultRowHeight="12.75"/>
  <cols>
    <col min="1" max="1" width="6.00390625" style="15" customWidth="1"/>
    <col min="2" max="2" width="13.57421875" style="15" customWidth="1"/>
    <col min="3" max="3" width="6.7109375" style="15" customWidth="1"/>
    <col min="4" max="4" width="4.7109375" style="15" customWidth="1"/>
    <col min="5" max="5" width="8.8515625" style="1" customWidth="1"/>
    <col min="6" max="6" width="11.421875" style="1" customWidth="1"/>
    <col min="7" max="7" width="10.421875" style="15" customWidth="1"/>
    <col min="8" max="10" width="4.00390625" style="1" customWidth="1"/>
    <col min="11" max="11" width="4.00390625" style="37" customWidth="1"/>
    <col min="12" max="27" width="4.00390625" style="1" customWidth="1"/>
    <col min="28" max="29" width="8.8515625" style="1" customWidth="1"/>
    <col min="30" max="30" width="8.8515625" style="13" customWidth="1"/>
    <col min="31" max="31" width="11.00390625" style="1" bestFit="1" customWidth="1"/>
    <col min="32" max="16384" width="8.8515625" style="1" customWidth="1"/>
  </cols>
  <sheetData>
    <row r="1" spans="1:30" s="5" customFormat="1" ht="15.75">
      <c r="A1" s="17" t="s">
        <v>353</v>
      </c>
      <c r="B1" s="11"/>
      <c r="C1" s="11"/>
      <c r="D1" s="11"/>
      <c r="F1" s="6"/>
      <c r="G1" s="29"/>
      <c r="K1" s="42"/>
      <c r="AD1" s="7"/>
    </row>
    <row r="2" ht="12.75">
      <c r="A2" s="18"/>
    </row>
    <row r="3" spans="1:31" s="8" customFormat="1" ht="15.75">
      <c r="A3" s="17" t="s">
        <v>168</v>
      </c>
      <c r="B3" s="11"/>
      <c r="C3" s="12"/>
      <c r="D3" s="12"/>
      <c r="G3" s="12"/>
      <c r="K3" s="43"/>
      <c r="AB3" s="5" t="s">
        <v>2</v>
      </c>
      <c r="AD3" s="10"/>
      <c r="AE3" s="9">
        <v>2015</v>
      </c>
    </row>
    <row r="6" spans="1:31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44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/>
      <c r="Z6" s="3"/>
      <c r="AA6" s="3"/>
      <c r="AB6" s="3" t="s">
        <v>174</v>
      </c>
      <c r="AC6" s="3" t="s">
        <v>175</v>
      </c>
      <c r="AD6" s="4" t="s">
        <v>175</v>
      </c>
      <c r="AE6" s="3" t="s">
        <v>181</v>
      </c>
    </row>
    <row r="7" spans="7:30" ht="12.75">
      <c r="G7" s="25" t="s">
        <v>643</v>
      </c>
      <c r="K7" s="40"/>
      <c r="AB7" s="3" t="s">
        <v>179</v>
      </c>
      <c r="AC7" s="3" t="s">
        <v>179</v>
      </c>
      <c r="AD7" s="4" t="s">
        <v>180</v>
      </c>
    </row>
    <row r="8" spans="7:11" ht="12.75">
      <c r="G8" s="25" t="s">
        <v>644</v>
      </c>
      <c r="J8" s="15"/>
      <c r="K8" s="40"/>
    </row>
    <row r="9" ht="12.75">
      <c r="K9" s="40"/>
    </row>
    <row r="10" spans="1:31" ht="12.75">
      <c r="A10" s="15" t="s">
        <v>0</v>
      </c>
      <c r="B10" s="15" t="s">
        <v>263</v>
      </c>
      <c r="C10" s="19" t="s">
        <v>10</v>
      </c>
      <c r="D10" s="19">
        <v>6</v>
      </c>
      <c r="E10" s="1" t="s">
        <v>177</v>
      </c>
      <c r="F10" s="1" t="s">
        <v>202</v>
      </c>
      <c r="G10" s="15">
        <v>1</v>
      </c>
      <c r="H10">
        <v>3</v>
      </c>
      <c r="I10" s="33">
        <v>1.5</v>
      </c>
      <c r="J10"/>
      <c r="K10" s="32">
        <v>3</v>
      </c>
      <c r="L10"/>
      <c r="M10"/>
      <c r="N10"/>
      <c r="O10"/>
      <c r="P10">
        <v>3</v>
      </c>
      <c r="Q10"/>
      <c r="R10">
        <v>2.5</v>
      </c>
      <c r="S10">
        <v>2</v>
      </c>
      <c r="T10"/>
      <c r="U10"/>
      <c r="V10"/>
      <c r="W10"/>
      <c r="X10"/>
      <c r="AB10" s="1">
        <f aca="true" t="shared" si="0" ref="AB10:AB15">COUNT(H10:AA10)</f>
        <v>6</v>
      </c>
      <c r="AC10" s="1">
        <f>AB10*3-1</f>
        <v>17</v>
      </c>
      <c r="AD10" s="13">
        <f aca="true" t="shared" si="1" ref="AD10:AD15">SUM(H10:AA10)</f>
        <v>15</v>
      </c>
      <c r="AE10" s="14">
        <f aca="true" t="shared" si="2" ref="AE10:AE15">100*AD10/AC10</f>
        <v>88.23529411764706</v>
      </c>
    </row>
    <row r="11" spans="1:31" ht="12.75">
      <c r="A11" s="15" t="s">
        <v>0</v>
      </c>
      <c r="B11" s="15" t="s">
        <v>263</v>
      </c>
      <c r="C11" s="19" t="s">
        <v>10</v>
      </c>
      <c r="D11" s="19">
        <v>6</v>
      </c>
      <c r="E11" s="1" t="s">
        <v>187</v>
      </c>
      <c r="F11" s="1" t="s">
        <v>230</v>
      </c>
      <c r="G11" s="15">
        <v>1</v>
      </c>
      <c r="H11"/>
      <c r="I11"/>
      <c r="J11"/>
      <c r="K11" s="32"/>
      <c r="L11">
        <v>2.5</v>
      </c>
      <c r="M11"/>
      <c r="N11"/>
      <c r="O11"/>
      <c r="P11">
        <v>2</v>
      </c>
      <c r="Q11"/>
      <c r="R11">
        <v>1.5</v>
      </c>
      <c r="S11"/>
      <c r="T11"/>
      <c r="U11"/>
      <c r="V11"/>
      <c r="W11"/>
      <c r="X11"/>
      <c r="AB11" s="1">
        <f t="shared" si="0"/>
        <v>3</v>
      </c>
      <c r="AC11" s="1">
        <f>AB11*3</f>
        <v>9</v>
      </c>
      <c r="AD11" s="13">
        <f t="shared" si="1"/>
        <v>6</v>
      </c>
      <c r="AE11" s="14">
        <f t="shared" si="2"/>
        <v>66.66666666666667</v>
      </c>
    </row>
    <row r="12" spans="1:31" ht="12.75">
      <c r="A12" s="15" t="s">
        <v>0</v>
      </c>
      <c r="B12" s="15" t="s">
        <v>263</v>
      </c>
      <c r="C12" s="19" t="s">
        <v>10</v>
      </c>
      <c r="D12" s="19">
        <v>6</v>
      </c>
      <c r="E12" s="1" t="s">
        <v>177</v>
      </c>
      <c r="F12" s="1" t="s">
        <v>542</v>
      </c>
      <c r="H12"/>
      <c r="I12" s="33">
        <v>1.5</v>
      </c>
      <c r="J12">
        <v>2.5</v>
      </c>
      <c r="K12" s="32"/>
      <c r="L12"/>
      <c r="M12">
        <v>2</v>
      </c>
      <c r="N12">
        <v>2.5</v>
      </c>
      <c r="O12"/>
      <c r="P12"/>
      <c r="Q12"/>
      <c r="R12"/>
      <c r="S12">
        <v>1.5</v>
      </c>
      <c r="T12"/>
      <c r="U12"/>
      <c r="V12"/>
      <c r="W12"/>
      <c r="X12"/>
      <c r="AB12" s="1">
        <f t="shared" si="0"/>
        <v>5</v>
      </c>
      <c r="AC12" s="1">
        <f>AB12*3-1</f>
        <v>14</v>
      </c>
      <c r="AD12" s="13">
        <f t="shared" si="1"/>
        <v>10</v>
      </c>
      <c r="AE12" s="14">
        <f t="shared" si="2"/>
        <v>71.42857142857143</v>
      </c>
    </row>
    <row r="13" spans="1:31" ht="12.75">
      <c r="A13" s="15" t="s">
        <v>0</v>
      </c>
      <c r="B13" s="15" t="s">
        <v>263</v>
      </c>
      <c r="C13" s="19" t="s">
        <v>10</v>
      </c>
      <c r="D13" s="19">
        <v>6</v>
      </c>
      <c r="E13" s="1" t="s">
        <v>169</v>
      </c>
      <c r="F13" s="1" t="s">
        <v>170</v>
      </c>
      <c r="G13" s="15">
        <v>1</v>
      </c>
      <c r="H13">
        <v>1</v>
      </c>
      <c r="I13"/>
      <c r="J13">
        <v>2.5</v>
      </c>
      <c r="K13" s="32"/>
      <c r="L13">
        <v>2</v>
      </c>
      <c r="M13">
        <v>0.5</v>
      </c>
      <c r="N13"/>
      <c r="O13">
        <v>2</v>
      </c>
      <c r="P13"/>
      <c r="Q13"/>
      <c r="R13"/>
      <c r="S13">
        <v>1</v>
      </c>
      <c r="T13"/>
      <c r="U13"/>
      <c r="V13"/>
      <c r="W13"/>
      <c r="X13"/>
      <c r="AB13" s="1">
        <f t="shared" si="0"/>
        <v>6</v>
      </c>
      <c r="AC13" s="1">
        <f>AB13*3</f>
        <v>18</v>
      </c>
      <c r="AD13" s="13">
        <f t="shared" si="1"/>
        <v>9</v>
      </c>
      <c r="AE13" s="14">
        <f t="shared" si="2"/>
        <v>50</v>
      </c>
    </row>
    <row r="14" spans="1:31" ht="12.75">
      <c r="A14" s="15" t="s">
        <v>0</v>
      </c>
      <c r="B14" s="15" t="s">
        <v>263</v>
      </c>
      <c r="C14" s="19" t="s">
        <v>10</v>
      </c>
      <c r="D14" s="19">
        <v>6</v>
      </c>
      <c r="E14" s="1" t="s">
        <v>461</v>
      </c>
      <c r="F14" s="1" t="s">
        <v>360</v>
      </c>
      <c r="H14"/>
      <c r="I14" s="33">
        <v>0.5</v>
      </c>
      <c r="J14"/>
      <c r="K14" s="32">
        <v>2</v>
      </c>
      <c r="L14"/>
      <c r="M14">
        <v>2</v>
      </c>
      <c r="N14">
        <v>2.5</v>
      </c>
      <c r="O14">
        <v>2</v>
      </c>
      <c r="P14">
        <v>2</v>
      </c>
      <c r="Q14"/>
      <c r="R14"/>
      <c r="S14"/>
      <c r="T14"/>
      <c r="U14"/>
      <c r="V14"/>
      <c r="W14"/>
      <c r="X14"/>
      <c r="AB14" s="1">
        <f t="shared" si="0"/>
        <v>6</v>
      </c>
      <c r="AC14" s="1">
        <f>AB14*3-1</f>
        <v>17</v>
      </c>
      <c r="AD14" s="13">
        <f t="shared" si="1"/>
        <v>11</v>
      </c>
      <c r="AE14" s="14">
        <f t="shared" si="2"/>
        <v>64.70588235294117</v>
      </c>
    </row>
    <row r="15" spans="1:31" ht="12.75">
      <c r="A15" s="15" t="s">
        <v>0</v>
      </c>
      <c r="B15" s="15" t="s">
        <v>263</v>
      </c>
      <c r="C15" s="19" t="s">
        <v>10</v>
      </c>
      <c r="D15" s="19">
        <v>6</v>
      </c>
      <c r="E15" s="1" t="s">
        <v>171</v>
      </c>
      <c r="F15" s="1" t="s">
        <v>172</v>
      </c>
      <c r="H15">
        <v>1</v>
      </c>
      <c r="I15"/>
      <c r="J15">
        <v>2</v>
      </c>
      <c r="K15" s="32"/>
      <c r="L15">
        <v>1.5</v>
      </c>
      <c r="M15"/>
      <c r="N15">
        <v>3</v>
      </c>
      <c r="O15">
        <v>2</v>
      </c>
      <c r="P15"/>
      <c r="Q15"/>
      <c r="R15">
        <v>1.5</v>
      </c>
      <c r="S15"/>
      <c r="T15"/>
      <c r="U15"/>
      <c r="V15"/>
      <c r="W15"/>
      <c r="X15"/>
      <c r="AB15" s="1">
        <f t="shared" si="0"/>
        <v>6</v>
      </c>
      <c r="AC15" s="1">
        <f>AB15*3</f>
        <v>18</v>
      </c>
      <c r="AD15" s="13">
        <f t="shared" si="1"/>
        <v>11</v>
      </c>
      <c r="AE15" s="14">
        <f t="shared" si="2"/>
        <v>61.111111111111114</v>
      </c>
    </row>
    <row r="16" spans="1:31" ht="12.75">
      <c r="A16" s="15" t="s">
        <v>0</v>
      </c>
      <c r="B16" s="15" t="s">
        <v>263</v>
      </c>
      <c r="C16" s="19" t="s">
        <v>10</v>
      </c>
      <c r="D16" s="19">
        <v>6</v>
      </c>
      <c r="E16" s="1" t="s">
        <v>817</v>
      </c>
      <c r="F16" s="1" t="s">
        <v>818</v>
      </c>
      <c r="H16"/>
      <c r="I16"/>
      <c r="J16"/>
      <c r="K16" s="34"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AB16" s="1">
        <f>COUNT(H16:AA16)</f>
        <v>1</v>
      </c>
      <c r="AC16" s="1">
        <f>AB16*3</f>
        <v>3</v>
      </c>
      <c r="AD16" s="13">
        <f>SUM(H16:AA16)</f>
        <v>0</v>
      </c>
      <c r="AE16" s="14">
        <f>100*AD16/AC16</f>
        <v>0</v>
      </c>
    </row>
    <row r="17" spans="3:31" ht="12.75">
      <c r="C17" s="19"/>
      <c r="D17" s="19"/>
      <c r="H17"/>
      <c r="I17"/>
      <c r="J17"/>
      <c r="K17" s="32"/>
      <c r="L17"/>
      <c r="M17"/>
      <c r="N17"/>
      <c r="O17"/>
      <c r="P17"/>
      <c r="Q17"/>
      <c r="R17"/>
      <c r="S17"/>
      <c r="T17"/>
      <c r="U17"/>
      <c r="V17"/>
      <c r="W17"/>
      <c r="X17"/>
      <c r="AB17" s="1">
        <f>SUM(AB10:AB16)</f>
        <v>33</v>
      </c>
      <c r="AC17" s="1">
        <f>SUM(AC10:AC15)</f>
        <v>93</v>
      </c>
      <c r="AD17" s="13">
        <f>SUM(AD10:AD15)</f>
        <v>62</v>
      </c>
      <c r="AE17" s="14">
        <f>100*AD17/AC17</f>
        <v>66.66666666666667</v>
      </c>
    </row>
    <row r="18" spans="3:31" ht="12.75">
      <c r="C18" s="19"/>
      <c r="D18" s="19"/>
      <c r="H18"/>
      <c r="I18"/>
      <c r="J18"/>
      <c r="K18" s="32"/>
      <c r="L18"/>
      <c r="M18"/>
      <c r="N18"/>
      <c r="O18"/>
      <c r="P18"/>
      <c r="Q18"/>
      <c r="R18"/>
      <c r="S18"/>
      <c r="T18"/>
      <c r="U18"/>
      <c r="V18"/>
      <c r="W18"/>
      <c r="X18"/>
      <c r="AE18" s="14"/>
    </row>
    <row r="19" spans="1:31" ht="12.75">
      <c r="A19" s="15" t="s">
        <v>1</v>
      </c>
      <c r="B19" s="15" t="s">
        <v>263</v>
      </c>
      <c r="C19" s="19" t="s">
        <v>10</v>
      </c>
      <c r="D19" s="19">
        <v>6</v>
      </c>
      <c r="E19" s="1" t="s">
        <v>122</v>
      </c>
      <c r="F19" s="1" t="s">
        <v>367</v>
      </c>
      <c r="G19" s="15">
        <v>1</v>
      </c>
      <c r="H19">
        <v>3</v>
      </c>
      <c r="I19" s="33">
        <v>1.5</v>
      </c>
      <c r="J19"/>
      <c r="K19" s="32">
        <v>3</v>
      </c>
      <c r="L19"/>
      <c r="M19"/>
      <c r="N19"/>
      <c r="O19">
        <v>2</v>
      </c>
      <c r="P19">
        <v>3</v>
      </c>
      <c r="Q19"/>
      <c r="R19">
        <v>2.5</v>
      </c>
      <c r="S19">
        <v>2</v>
      </c>
      <c r="T19"/>
      <c r="U19"/>
      <c r="V19"/>
      <c r="W19"/>
      <c r="X19"/>
      <c r="AB19" s="1">
        <f aca="true" t="shared" si="3" ref="AB19:AB25">COUNT(H19:AA19)</f>
        <v>7</v>
      </c>
      <c r="AC19" s="1">
        <f>AB19*3-1</f>
        <v>20</v>
      </c>
      <c r="AD19" s="13">
        <f aca="true" t="shared" si="4" ref="AD19:AD25">SUM(H19:AA19)</f>
        <v>17</v>
      </c>
      <c r="AE19" s="14">
        <f aca="true" t="shared" si="5" ref="AE19:AE26">100*AD19/AC19</f>
        <v>85</v>
      </c>
    </row>
    <row r="20" spans="1:31" ht="12.75">
      <c r="A20" s="15" t="s">
        <v>1</v>
      </c>
      <c r="B20" s="15" t="s">
        <v>263</v>
      </c>
      <c r="C20" s="19" t="s">
        <v>10</v>
      </c>
      <c r="D20" s="19">
        <v>6</v>
      </c>
      <c r="E20" s="1" t="s">
        <v>78</v>
      </c>
      <c r="F20" s="1" t="s">
        <v>517</v>
      </c>
      <c r="G20" s="15">
        <v>1</v>
      </c>
      <c r="H20"/>
      <c r="I20" s="33">
        <v>1.5</v>
      </c>
      <c r="J20">
        <v>2.5</v>
      </c>
      <c r="K20" s="32"/>
      <c r="L20">
        <v>2</v>
      </c>
      <c r="M20"/>
      <c r="N20">
        <v>2.5</v>
      </c>
      <c r="O20">
        <v>2</v>
      </c>
      <c r="P20"/>
      <c r="Q20"/>
      <c r="R20"/>
      <c r="S20"/>
      <c r="T20"/>
      <c r="U20"/>
      <c r="V20"/>
      <c r="W20"/>
      <c r="X20"/>
      <c r="AB20" s="1">
        <f t="shared" si="3"/>
        <v>5</v>
      </c>
      <c r="AC20" s="1">
        <f>AB20*3-1</f>
        <v>14</v>
      </c>
      <c r="AD20" s="13">
        <f t="shared" si="4"/>
        <v>10.5</v>
      </c>
      <c r="AE20" s="14">
        <f t="shared" si="5"/>
        <v>75</v>
      </c>
    </row>
    <row r="21" spans="1:31" ht="12.75">
      <c r="A21" s="15" t="s">
        <v>1</v>
      </c>
      <c r="B21" s="15" t="s">
        <v>263</v>
      </c>
      <c r="C21" s="19" t="s">
        <v>10</v>
      </c>
      <c r="D21" s="19">
        <v>6</v>
      </c>
      <c r="E21" s="1" t="s">
        <v>22</v>
      </c>
      <c r="F21" s="1" t="s">
        <v>360</v>
      </c>
      <c r="H21">
        <v>1</v>
      </c>
      <c r="I21" s="33">
        <v>0.5</v>
      </c>
      <c r="J21">
        <v>2.5</v>
      </c>
      <c r="K21" s="32">
        <v>2</v>
      </c>
      <c r="L21">
        <v>2.5</v>
      </c>
      <c r="M21">
        <v>2</v>
      </c>
      <c r="N21">
        <v>2.5</v>
      </c>
      <c r="O21"/>
      <c r="P21">
        <v>2</v>
      </c>
      <c r="Q21"/>
      <c r="R21"/>
      <c r="S21"/>
      <c r="T21"/>
      <c r="U21"/>
      <c r="V21"/>
      <c r="W21"/>
      <c r="X21"/>
      <c r="AB21" s="1">
        <f t="shared" si="3"/>
        <v>8</v>
      </c>
      <c r="AC21" s="1">
        <f>AB21*3-1</f>
        <v>23</v>
      </c>
      <c r="AD21" s="13">
        <f t="shared" si="4"/>
        <v>15</v>
      </c>
      <c r="AE21" s="14">
        <f t="shared" si="5"/>
        <v>65.21739130434783</v>
      </c>
    </row>
    <row r="22" spans="1:31" ht="12.75">
      <c r="A22" s="15" t="s">
        <v>1</v>
      </c>
      <c r="B22" s="15" t="s">
        <v>263</v>
      </c>
      <c r="C22" s="19" t="s">
        <v>10</v>
      </c>
      <c r="D22" s="19">
        <v>6</v>
      </c>
      <c r="E22" s="1" t="s">
        <v>161</v>
      </c>
      <c r="F22" s="1" t="s">
        <v>172</v>
      </c>
      <c r="H22"/>
      <c r="I22"/>
      <c r="J22"/>
      <c r="K22" s="32"/>
      <c r="L22"/>
      <c r="M22">
        <v>2</v>
      </c>
      <c r="N22"/>
      <c r="O22"/>
      <c r="P22"/>
      <c r="Q22"/>
      <c r="R22">
        <v>1.5</v>
      </c>
      <c r="S22">
        <v>1</v>
      </c>
      <c r="T22"/>
      <c r="U22"/>
      <c r="V22"/>
      <c r="W22"/>
      <c r="X22"/>
      <c r="AB22" s="1">
        <f t="shared" si="3"/>
        <v>3</v>
      </c>
      <c r="AC22" s="1">
        <f>AB22*3</f>
        <v>9</v>
      </c>
      <c r="AD22" s="13">
        <f t="shared" si="4"/>
        <v>4.5</v>
      </c>
      <c r="AE22" s="14">
        <f t="shared" si="5"/>
        <v>50</v>
      </c>
    </row>
    <row r="23" spans="1:31" ht="12.75">
      <c r="A23" s="15" t="s">
        <v>1</v>
      </c>
      <c r="B23" s="15" t="s">
        <v>263</v>
      </c>
      <c r="C23" s="19" t="s">
        <v>10</v>
      </c>
      <c r="D23" s="19">
        <v>6</v>
      </c>
      <c r="E23" s="1" t="s">
        <v>15</v>
      </c>
      <c r="F23" s="1" t="s">
        <v>221</v>
      </c>
      <c r="H23">
        <v>1</v>
      </c>
      <c r="I23"/>
      <c r="J23">
        <v>2</v>
      </c>
      <c r="K23" s="32"/>
      <c r="L23"/>
      <c r="M23">
        <v>0.5</v>
      </c>
      <c r="N23">
        <v>3</v>
      </c>
      <c r="O23">
        <v>2</v>
      </c>
      <c r="P23">
        <v>2</v>
      </c>
      <c r="Q23"/>
      <c r="R23">
        <v>1.5</v>
      </c>
      <c r="S23">
        <v>1.5</v>
      </c>
      <c r="T23"/>
      <c r="U23"/>
      <c r="V23"/>
      <c r="W23"/>
      <c r="X23"/>
      <c r="AB23" s="1">
        <f t="shared" si="3"/>
        <v>8</v>
      </c>
      <c r="AC23" s="1">
        <f>AB23*3</f>
        <v>24</v>
      </c>
      <c r="AD23" s="13">
        <f t="shared" si="4"/>
        <v>13.5</v>
      </c>
      <c r="AE23" s="14">
        <f t="shared" si="5"/>
        <v>56.25</v>
      </c>
    </row>
    <row r="24" spans="1:31" ht="12.75">
      <c r="A24" s="15" t="s">
        <v>1</v>
      </c>
      <c r="B24" s="15" t="s">
        <v>263</v>
      </c>
      <c r="C24" s="19" t="s">
        <v>10</v>
      </c>
      <c r="D24" s="19">
        <v>6</v>
      </c>
      <c r="E24" s="1" t="s">
        <v>622</v>
      </c>
      <c r="F24" s="1" t="s">
        <v>471</v>
      </c>
      <c r="K24" s="40"/>
      <c r="L24" s="1">
        <v>1.5</v>
      </c>
      <c r="AB24" s="1">
        <f t="shared" si="3"/>
        <v>1</v>
      </c>
      <c r="AC24" s="1">
        <f>AB24*3</f>
        <v>3</v>
      </c>
      <c r="AD24" s="13">
        <f t="shared" si="4"/>
        <v>1.5</v>
      </c>
      <c r="AE24" s="14">
        <f t="shared" si="5"/>
        <v>50</v>
      </c>
    </row>
    <row r="25" spans="1:31" ht="12.75">
      <c r="A25" s="15" t="s">
        <v>1</v>
      </c>
      <c r="B25" s="15" t="s">
        <v>263</v>
      </c>
      <c r="C25" s="19" t="s">
        <v>10</v>
      </c>
      <c r="D25" s="19">
        <v>6</v>
      </c>
      <c r="E25" s="1" t="s">
        <v>817</v>
      </c>
      <c r="F25" s="1" t="s">
        <v>818</v>
      </c>
      <c r="H25"/>
      <c r="I25"/>
      <c r="J25"/>
      <c r="K25" s="34">
        <v>0</v>
      </c>
      <c r="AB25" s="1">
        <f t="shared" si="3"/>
        <v>1</v>
      </c>
      <c r="AC25" s="1">
        <f>AB25*3</f>
        <v>3</v>
      </c>
      <c r="AD25" s="13">
        <f t="shared" si="4"/>
        <v>0</v>
      </c>
      <c r="AE25" s="14">
        <f t="shared" si="5"/>
        <v>0</v>
      </c>
    </row>
    <row r="26" spans="11:31" ht="12.75">
      <c r="K26" s="40"/>
      <c r="AB26" s="1">
        <f>SUM(AB19:AB25)</f>
        <v>33</v>
      </c>
      <c r="AC26" s="1">
        <f>SUM(AC19:AC23)</f>
        <v>90</v>
      </c>
      <c r="AD26" s="13">
        <f>SUM(AD19:AD23)</f>
        <v>60.5</v>
      </c>
      <c r="AE26" s="14">
        <f t="shared" si="5"/>
        <v>67.22222222222223</v>
      </c>
    </row>
    <row r="27" spans="1:31" ht="12.75">
      <c r="A27" s="1"/>
      <c r="B27" s="1"/>
      <c r="C27" s="1"/>
      <c r="D27" s="1"/>
      <c r="K27" s="40"/>
      <c r="AD27" s="1"/>
      <c r="AE27" s="14"/>
    </row>
    <row r="28" spans="1:31" ht="12.75">
      <c r="A28" s="1"/>
      <c r="B28" s="1"/>
      <c r="C28" s="1"/>
      <c r="D28" s="1"/>
      <c r="K28" s="40"/>
      <c r="AD28" s="1"/>
      <c r="AE28" s="14"/>
    </row>
    <row r="29" spans="1:31" ht="12.75">
      <c r="A29" s="1"/>
      <c r="B29" s="1"/>
      <c r="C29" s="1"/>
      <c r="D29" s="1"/>
      <c r="K29" s="40"/>
      <c r="AD29" s="1"/>
      <c r="AE29" s="14"/>
    </row>
  </sheetData>
  <sheetProtection/>
  <mergeCells count="1">
    <mergeCell ref="E6:F6"/>
  </mergeCells>
  <printOptions gridLines="1" horizontalCentered="1"/>
  <pageMargins left="0" right="0" top="0.984251968503937" bottom="0" header="0.5118110236220472" footer="0.511811023622047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24">
      <selection activeCell="N39" sqref="N39:N45"/>
    </sheetView>
  </sheetViews>
  <sheetFormatPr defaultColWidth="8.8515625" defaultRowHeight="12.75"/>
  <cols>
    <col min="1" max="2" width="6.00390625" style="15" customWidth="1"/>
    <col min="3" max="3" width="6.7109375" style="15" customWidth="1"/>
    <col min="4" max="4" width="4.7109375" style="15" customWidth="1"/>
    <col min="5" max="5" width="8.8515625" style="1" customWidth="1"/>
    <col min="6" max="6" width="12.28125" style="1" customWidth="1"/>
    <col min="7" max="7" width="10.421875" style="15" customWidth="1"/>
    <col min="8" max="8" width="4.00390625" style="22" customWidth="1"/>
    <col min="9" max="26" width="4.00390625" style="1" customWidth="1"/>
    <col min="27" max="28" width="8.8515625" style="1" customWidth="1"/>
    <col min="29" max="29" width="8.8515625" style="13" customWidth="1"/>
    <col min="30" max="30" width="11.00390625" style="1" bestFit="1" customWidth="1"/>
    <col min="31" max="16384" width="8.8515625" style="1" customWidth="1"/>
  </cols>
  <sheetData>
    <row r="1" spans="1:29" s="5" customFormat="1" ht="15.75">
      <c r="A1" s="17" t="s">
        <v>353</v>
      </c>
      <c r="B1" s="11"/>
      <c r="C1" s="11"/>
      <c r="D1" s="11"/>
      <c r="F1" s="6"/>
      <c r="G1" s="29"/>
      <c r="H1" s="23"/>
      <c r="AC1" s="7"/>
    </row>
    <row r="2" ht="12.75" customHeight="1">
      <c r="A2" s="18"/>
    </row>
    <row r="3" spans="1:30" s="8" customFormat="1" ht="15.75">
      <c r="A3" s="17" t="s">
        <v>83</v>
      </c>
      <c r="B3" s="11"/>
      <c r="C3" s="12"/>
      <c r="D3" s="12"/>
      <c r="G3" s="12"/>
      <c r="H3" s="24"/>
      <c r="AA3" s="5" t="s">
        <v>2</v>
      </c>
      <c r="AC3" s="10"/>
      <c r="AD3" s="9">
        <v>2015</v>
      </c>
    </row>
    <row r="4" ht="12.75" customHeight="1"/>
    <row r="5" ht="12.75" customHeight="1"/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67" t="s">
        <v>7</v>
      </c>
      <c r="F6" s="67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/>
      <c r="Y6" s="3"/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L7" s="1" t="s">
        <v>498</v>
      </c>
      <c r="O7" s="1" t="s">
        <v>498</v>
      </c>
      <c r="R7" s="1" t="s">
        <v>611</v>
      </c>
      <c r="AA7" s="3" t="s">
        <v>179</v>
      </c>
      <c r="AB7" s="3" t="s">
        <v>179</v>
      </c>
      <c r="AC7" s="4" t="s">
        <v>180</v>
      </c>
    </row>
    <row r="8" ht="12.75">
      <c r="G8" s="25" t="s">
        <v>644</v>
      </c>
    </row>
    <row r="10" spans="1:30" ht="12.75">
      <c r="A10" s="15" t="s">
        <v>0</v>
      </c>
      <c r="B10" s="15" t="s">
        <v>264</v>
      </c>
      <c r="C10" s="19" t="s">
        <v>10</v>
      </c>
      <c r="D10" s="19">
        <v>4</v>
      </c>
      <c r="E10" s="1" t="s">
        <v>39</v>
      </c>
      <c r="F10" s="1" t="s">
        <v>307</v>
      </c>
      <c r="G10" s="15">
        <v>1</v>
      </c>
      <c r="H10">
        <v>3</v>
      </c>
      <c r="I10">
        <v>3</v>
      </c>
      <c r="J10">
        <v>2.5</v>
      </c>
      <c r="K10"/>
      <c r="L10">
        <v>2.5</v>
      </c>
      <c r="M10">
        <v>2</v>
      </c>
      <c r="N10">
        <v>2</v>
      </c>
      <c r="O10">
        <v>2.5</v>
      </c>
      <c r="P10" s="45">
        <v>2</v>
      </c>
      <c r="Q10">
        <v>2.5</v>
      </c>
      <c r="R10"/>
      <c r="S10">
        <v>3</v>
      </c>
      <c r="T10">
        <v>2</v>
      </c>
      <c r="U10">
        <v>1</v>
      </c>
      <c r="V10"/>
      <c r="W10"/>
      <c r="AA10" s="1">
        <f aca="true" t="shared" si="0" ref="AA10:AA15">COUNT(H10:W10)</f>
        <v>12</v>
      </c>
      <c r="AB10" s="1">
        <f>AA10*3-1</f>
        <v>35</v>
      </c>
      <c r="AC10" s="13">
        <f aca="true" t="shared" si="1" ref="AC10:AC15">SUM(H10:W10)</f>
        <v>28</v>
      </c>
      <c r="AD10" s="14">
        <f aca="true" t="shared" si="2" ref="AD10:AD15">100*AC10/AB10</f>
        <v>80</v>
      </c>
    </row>
    <row r="11" spans="1:30" ht="12.75">
      <c r="A11" s="15" t="s">
        <v>0</v>
      </c>
      <c r="B11" s="15" t="s">
        <v>264</v>
      </c>
      <c r="C11" s="19" t="s">
        <v>10</v>
      </c>
      <c r="D11" s="19">
        <v>4</v>
      </c>
      <c r="E11" s="20" t="s">
        <v>36</v>
      </c>
      <c r="F11" s="20" t="s">
        <v>403</v>
      </c>
      <c r="H11">
        <v>2.5</v>
      </c>
      <c r="I11">
        <v>3</v>
      </c>
      <c r="J11">
        <v>1.5</v>
      </c>
      <c r="K11">
        <v>2</v>
      </c>
      <c r="L11"/>
      <c r="M11">
        <v>3</v>
      </c>
      <c r="N11"/>
      <c r="O11">
        <v>0</v>
      </c>
      <c r="P11" s="45"/>
      <c r="Q11">
        <v>2</v>
      </c>
      <c r="R11">
        <v>3</v>
      </c>
      <c r="S11">
        <v>3</v>
      </c>
      <c r="T11">
        <v>2</v>
      </c>
      <c r="U11"/>
      <c r="V11"/>
      <c r="W11"/>
      <c r="AA11" s="1">
        <f t="shared" si="0"/>
        <v>10</v>
      </c>
      <c r="AB11" s="1">
        <f>AA11*3</f>
        <v>30</v>
      </c>
      <c r="AC11" s="13">
        <f t="shared" si="1"/>
        <v>22</v>
      </c>
      <c r="AD11" s="14">
        <f t="shared" si="2"/>
        <v>73.33333333333333</v>
      </c>
    </row>
    <row r="12" spans="1:30" ht="12.75">
      <c r="A12" s="15" t="s">
        <v>0</v>
      </c>
      <c r="B12" s="15" t="s">
        <v>264</v>
      </c>
      <c r="C12" s="19" t="s">
        <v>10</v>
      </c>
      <c r="D12" s="19">
        <v>4</v>
      </c>
      <c r="E12" s="1" t="s">
        <v>147</v>
      </c>
      <c r="F12" s="1" t="s">
        <v>252</v>
      </c>
      <c r="G12" s="15">
        <v>1</v>
      </c>
      <c r="H12">
        <v>1.5</v>
      </c>
      <c r="I12"/>
      <c r="J12"/>
      <c r="K12"/>
      <c r="L12">
        <v>0.5</v>
      </c>
      <c r="M12"/>
      <c r="N12"/>
      <c r="O12"/>
      <c r="P12" s="47">
        <v>0</v>
      </c>
      <c r="Q12">
        <v>1.5</v>
      </c>
      <c r="R12">
        <v>0</v>
      </c>
      <c r="S12">
        <v>0</v>
      </c>
      <c r="T12"/>
      <c r="U12">
        <v>0</v>
      </c>
      <c r="V12"/>
      <c r="W12"/>
      <c r="AA12" s="1">
        <f t="shared" si="0"/>
        <v>7</v>
      </c>
      <c r="AB12" s="1">
        <f>AA12*3-1</f>
        <v>20</v>
      </c>
      <c r="AC12" s="13">
        <f t="shared" si="1"/>
        <v>3.5</v>
      </c>
      <c r="AD12" s="14">
        <f t="shared" si="2"/>
        <v>17.5</v>
      </c>
    </row>
    <row r="13" spans="1:30" ht="12.75">
      <c r="A13" s="15" t="s">
        <v>0</v>
      </c>
      <c r="B13" s="15" t="s">
        <v>264</v>
      </c>
      <c r="C13" s="19" t="s">
        <v>10</v>
      </c>
      <c r="D13" s="19">
        <v>4</v>
      </c>
      <c r="E13" s="20" t="s">
        <v>292</v>
      </c>
      <c r="F13" s="20" t="s">
        <v>191</v>
      </c>
      <c r="G13" s="15">
        <v>1</v>
      </c>
      <c r="H13"/>
      <c r="I13">
        <v>1</v>
      </c>
      <c r="J13">
        <v>0</v>
      </c>
      <c r="K13">
        <v>0</v>
      </c>
      <c r="L13"/>
      <c r="M13">
        <v>0</v>
      </c>
      <c r="N13">
        <v>0</v>
      </c>
      <c r="O13">
        <v>1</v>
      </c>
      <c r="P13" s="47"/>
      <c r="Q13"/>
      <c r="R13">
        <v>0</v>
      </c>
      <c r="S13"/>
      <c r="T13">
        <v>0</v>
      </c>
      <c r="U13"/>
      <c r="V13"/>
      <c r="W13"/>
      <c r="AA13" s="1">
        <f t="shared" si="0"/>
        <v>8</v>
      </c>
      <c r="AB13" s="1">
        <f>AA13*3</f>
        <v>24</v>
      </c>
      <c r="AC13" s="13">
        <f t="shared" si="1"/>
        <v>2</v>
      </c>
      <c r="AD13" s="14">
        <f t="shared" si="2"/>
        <v>8.333333333333334</v>
      </c>
    </row>
    <row r="14" spans="1:30" ht="12.75">
      <c r="A14" s="15" t="s">
        <v>0</v>
      </c>
      <c r="B14" s="15" t="s">
        <v>264</v>
      </c>
      <c r="C14" s="19" t="s">
        <v>10</v>
      </c>
      <c r="D14" s="19">
        <v>4</v>
      </c>
      <c r="E14" s="1" t="s">
        <v>297</v>
      </c>
      <c r="F14" s="1" t="s">
        <v>298</v>
      </c>
      <c r="G14" s="15" t="s">
        <v>8</v>
      </c>
      <c r="H14"/>
      <c r="I14"/>
      <c r="J14"/>
      <c r="K14"/>
      <c r="L14">
        <v>0.5</v>
      </c>
      <c r="M14"/>
      <c r="N14">
        <v>0</v>
      </c>
      <c r="O14"/>
      <c r="P14" s="47">
        <v>0.5</v>
      </c>
      <c r="Q14"/>
      <c r="R14"/>
      <c r="S14"/>
      <c r="T14"/>
      <c r="U14">
        <v>0</v>
      </c>
      <c r="V14"/>
      <c r="W14"/>
      <c r="AA14" s="1">
        <f t="shared" si="0"/>
        <v>4</v>
      </c>
      <c r="AB14" s="1">
        <f>AA14*3-1</f>
        <v>11</v>
      </c>
      <c r="AC14" s="13">
        <f t="shared" si="1"/>
        <v>1</v>
      </c>
      <c r="AD14" s="14">
        <f t="shared" si="2"/>
        <v>9.090909090909092</v>
      </c>
    </row>
    <row r="15" spans="1:30" ht="12.75">
      <c r="A15" s="15" t="s">
        <v>0</v>
      </c>
      <c r="B15" s="15" t="s">
        <v>264</v>
      </c>
      <c r="C15" s="19" t="s">
        <v>10</v>
      </c>
      <c r="D15" s="19">
        <v>4</v>
      </c>
      <c r="E15" s="20" t="s">
        <v>476</v>
      </c>
      <c r="F15" s="20" t="s">
        <v>74</v>
      </c>
      <c r="G15" s="15" t="s">
        <v>8</v>
      </c>
      <c r="H15"/>
      <c r="I15"/>
      <c r="J15"/>
      <c r="K15">
        <v>0</v>
      </c>
      <c r="L15"/>
      <c r="M15"/>
      <c r="N15"/>
      <c r="O15"/>
      <c r="P15" s="47"/>
      <c r="Q15"/>
      <c r="R15"/>
      <c r="S15"/>
      <c r="T15"/>
      <c r="U15"/>
      <c r="V15"/>
      <c r="W15"/>
      <c r="AA15" s="1">
        <f t="shared" si="0"/>
        <v>1</v>
      </c>
      <c r="AB15" s="1">
        <f>AA15*3</f>
        <v>3</v>
      </c>
      <c r="AC15" s="13">
        <f t="shared" si="1"/>
        <v>0</v>
      </c>
      <c r="AD15" s="14">
        <f t="shared" si="2"/>
        <v>0</v>
      </c>
    </row>
    <row r="16" spans="3:30" ht="12.75">
      <c r="C16" s="19"/>
      <c r="D16" s="1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AA16" s="1">
        <f>SUM(AA10:AA15)</f>
        <v>42</v>
      </c>
      <c r="AB16" s="1">
        <f>SUM(AB10:AB15)</f>
        <v>123</v>
      </c>
      <c r="AC16" s="13">
        <f>SUM(AC10:AC15)</f>
        <v>56.5</v>
      </c>
      <c r="AD16" s="14">
        <f>100*AC16/AB16</f>
        <v>45.9349593495935</v>
      </c>
    </row>
    <row r="17" spans="3:30" ht="12.75">
      <c r="C17" s="19"/>
      <c r="D17" s="19"/>
      <c r="H17"/>
      <c r="I17"/>
      <c r="J17"/>
      <c r="K17"/>
      <c r="L17"/>
      <c r="M17"/>
      <c r="N17" s="32"/>
      <c r="O17"/>
      <c r="P17"/>
      <c r="Q17"/>
      <c r="R17"/>
      <c r="S17"/>
      <c r="T17"/>
      <c r="U17"/>
      <c r="V17"/>
      <c r="W17"/>
      <c r="AD17" s="14"/>
    </row>
    <row r="18" spans="1:30" ht="12.75">
      <c r="A18" s="15" t="s">
        <v>0</v>
      </c>
      <c r="B18" s="15" t="s">
        <v>264</v>
      </c>
      <c r="C18" s="15" t="s">
        <v>8</v>
      </c>
      <c r="D18" s="19">
        <v>6</v>
      </c>
      <c r="E18" s="1" t="s">
        <v>297</v>
      </c>
      <c r="F18" s="1" t="s">
        <v>298</v>
      </c>
      <c r="G18" s="15" t="s">
        <v>8</v>
      </c>
      <c r="H18">
        <v>2</v>
      </c>
      <c r="I18">
        <v>2</v>
      </c>
      <c r="J18">
        <v>2.5</v>
      </c>
      <c r="K18">
        <v>1.5</v>
      </c>
      <c r="L18">
        <v>2</v>
      </c>
      <c r="M18"/>
      <c r="N18" s="32"/>
      <c r="O18"/>
      <c r="P18">
        <v>1.5</v>
      </c>
      <c r="Q18">
        <v>3</v>
      </c>
      <c r="R18"/>
      <c r="S18">
        <v>1.5</v>
      </c>
      <c r="T18"/>
      <c r="U18"/>
      <c r="V18"/>
      <c r="W18"/>
      <c r="AA18" s="1">
        <f aca="true" t="shared" si="3" ref="AA18:AA23">COUNT(H18:W18)</f>
        <v>8</v>
      </c>
      <c r="AB18" s="1">
        <f aca="true" t="shared" si="4" ref="AB18:AB23">AA18*3</f>
        <v>24</v>
      </c>
      <c r="AC18" s="13">
        <f aca="true" t="shared" si="5" ref="AC18:AC23">SUM(H18:W18)</f>
        <v>16</v>
      </c>
      <c r="AD18" s="14">
        <f aca="true" t="shared" si="6" ref="AD18:AD23">100*AC18/AB18</f>
        <v>66.66666666666667</v>
      </c>
    </row>
    <row r="19" spans="1:30" ht="12.75">
      <c r="A19" s="15" t="s">
        <v>0</v>
      </c>
      <c r="B19" s="15" t="s">
        <v>264</v>
      </c>
      <c r="C19" s="15" t="s">
        <v>8</v>
      </c>
      <c r="D19" s="19">
        <v>6</v>
      </c>
      <c r="E19" s="20" t="s">
        <v>476</v>
      </c>
      <c r="F19" s="20" t="s">
        <v>74</v>
      </c>
      <c r="G19" s="15" t="s">
        <v>8</v>
      </c>
      <c r="H19">
        <v>2</v>
      </c>
      <c r="I19">
        <v>2</v>
      </c>
      <c r="J19">
        <v>1.5</v>
      </c>
      <c r="K19">
        <v>2</v>
      </c>
      <c r="L19">
        <v>1</v>
      </c>
      <c r="M19"/>
      <c r="N19" s="32">
        <v>0</v>
      </c>
      <c r="O19">
        <v>0</v>
      </c>
      <c r="P19">
        <v>0</v>
      </c>
      <c r="Q19"/>
      <c r="R19">
        <v>2</v>
      </c>
      <c r="S19">
        <v>1</v>
      </c>
      <c r="T19"/>
      <c r="U19"/>
      <c r="V19"/>
      <c r="W19"/>
      <c r="AA19" s="1">
        <f t="shared" si="3"/>
        <v>10</v>
      </c>
      <c r="AB19" s="1">
        <f t="shared" si="4"/>
        <v>30</v>
      </c>
      <c r="AC19" s="13">
        <f t="shared" si="5"/>
        <v>11.5</v>
      </c>
      <c r="AD19" s="14">
        <f t="shared" si="6"/>
        <v>38.333333333333336</v>
      </c>
    </row>
    <row r="20" spans="1:30" ht="12.75">
      <c r="A20" s="15" t="s">
        <v>0</v>
      </c>
      <c r="B20" s="15" t="s">
        <v>264</v>
      </c>
      <c r="C20" s="15" t="s">
        <v>8</v>
      </c>
      <c r="D20" s="19">
        <v>6</v>
      </c>
      <c r="E20" s="1" t="s">
        <v>131</v>
      </c>
      <c r="F20" s="1" t="s">
        <v>132</v>
      </c>
      <c r="G20" s="15" t="s">
        <v>8</v>
      </c>
      <c r="H20"/>
      <c r="I20"/>
      <c r="J20"/>
      <c r="K20">
        <v>0</v>
      </c>
      <c r="L20"/>
      <c r="M20"/>
      <c r="N20" s="32"/>
      <c r="O20"/>
      <c r="P20"/>
      <c r="Q20"/>
      <c r="R20">
        <v>2.5</v>
      </c>
      <c r="S20"/>
      <c r="T20"/>
      <c r="U20"/>
      <c r="V20"/>
      <c r="W20"/>
      <c r="AA20" s="1">
        <f t="shared" si="3"/>
        <v>2</v>
      </c>
      <c r="AB20" s="1">
        <f t="shared" si="4"/>
        <v>6</v>
      </c>
      <c r="AC20" s="13">
        <f t="shared" si="5"/>
        <v>2.5</v>
      </c>
      <c r="AD20" s="14">
        <f t="shared" si="6"/>
        <v>41.666666666666664</v>
      </c>
    </row>
    <row r="21" spans="1:30" ht="12.75">
      <c r="A21" s="15" t="s">
        <v>0</v>
      </c>
      <c r="B21" s="15" t="s">
        <v>264</v>
      </c>
      <c r="C21" s="15" t="s">
        <v>8</v>
      </c>
      <c r="D21" s="19">
        <v>6</v>
      </c>
      <c r="E21" s="20" t="s">
        <v>137</v>
      </c>
      <c r="F21" s="20" t="s">
        <v>46</v>
      </c>
      <c r="H21">
        <v>0</v>
      </c>
      <c r="I21">
        <v>1</v>
      </c>
      <c r="J21">
        <v>0.5</v>
      </c>
      <c r="K21"/>
      <c r="L21"/>
      <c r="M21"/>
      <c r="N21" s="32">
        <v>0.5</v>
      </c>
      <c r="O21">
        <v>0</v>
      </c>
      <c r="P21"/>
      <c r="Q21">
        <v>2.5</v>
      </c>
      <c r="R21"/>
      <c r="S21"/>
      <c r="T21"/>
      <c r="U21"/>
      <c r="V21"/>
      <c r="W21"/>
      <c r="AA21" s="1">
        <f t="shared" si="3"/>
        <v>6</v>
      </c>
      <c r="AB21" s="1">
        <f t="shared" si="4"/>
        <v>18</v>
      </c>
      <c r="AC21" s="13">
        <f t="shared" si="5"/>
        <v>4.5</v>
      </c>
      <c r="AD21" s="14">
        <f t="shared" si="6"/>
        <v>25</v>
      </c>
    </row>
    <row r="22" spans="1:30" ht="12.75">
      <c r="A22" s="15" t="s">
        <v>0</v>
      </c>
      <c r="B22" s="15" t="s">
        <v>264</v>
      </c>
      <c r="C22" s="15" t="s">
        <v>8</v>
      </c>
      <c r="D22" s="19">
        <v>6</v>
      </c>
      <c r="E22" s="20" t="s">
        <v>147</v>
      </c>
      <c r="F22" s="20" t="s">
        <v>252</v>
      </c>
      <c r="H22"/>
      <c r="I22"/>
      <c r="J22"/>
      <c r="K22"/>
      <c r="L22">
        <v>0.5</v>
      </c>
      <c r="M22"/>
      <c r="N22" s="32"/>
      <c r="O22">
        <v>0.5</v>
      </c>
      <c r="P22"/>
      <c r="Q22"/>
      <c r="R22"/>
      <c r="S22"/>
      <c r="T22"/>
      <c r="U22"/>
      <c r="V22"/>
      <c r="W22"/>
      <c r="AA22" s="1">
        <f t="shared" si="3"/>
        <v>2</v>
      </c>
      <c r="AB22" s="1">
        <f t="shared" si="4"/>
        <v>6</v>
      </c>
      <c r="AC22" s="13">
        <f t="shared" si="5"/>
        <v>1</v>
      </c>
      <c r="AD22" s="14">
        <f t="shared" si="6"/>
        <v>16.666666666666668</v>
      </c>
    </row>
    <row r="23" spans="4:30" ht="12.75">
      <c r="D23" s="19"/>
      <c r="E23" s="20" t="s">
        <v>165</v>
      </c>
      <c r="F23" s="20" t="s">
        <v>252</v>
      </c>
      <c r="H23"/>
      <c r="I23"/>
      <c r="J23"/>
      <c r="K23"/>
      <c r="L23"/>
      <c r="M23"/>
      <c r="N23"/>
      <c r="O23"/>
      <c r="P23">
        <v>0</v>
      </c>
      <c r="Q23">
        <v>0</v>
      </c>
      <c r="R23">
        <v>1</v>
      </c>
      <c r="S23">
        <v>0</v>
      </c>
      <c r="T23"/>
      <c r="U23"/>
      <c r="V23"/>
      <c r="W23"/>
      <c r="AA23" s="1">
        <f t="shared" si="3"/>
        <v>4</v>
      </c>
      <c r="AB23" s="1">
        <f t="shared" si="4"/>
        <v>12</v>
      </c>
      <c r="AC23" s="13">
        <f t="shared" si="5"/>
        <v>1</v>
      </c>
      <c r="AD23" s="14">
        <f t="shared" si="6"/>
        <v>8.333333333333334</v>
      </c>
    </row>
    <row r="24" spans="4:30" ht="12.75">
      <c r="D24" s="19"/>
      <c r="E24" s="20" t="s">
        <v>817</v>
      </c>
      <c r="F24" s="20" t="s">
        <v>818</v>
      </c>
      <c r="H24"/>
      <c r="I24"/>
      <c r="J24"/>
      <c r="K24"/>
      <c r="L24"/>
      <c r="M24"/>
      <c r="N24" s="34">
        <v>0</v>
      </c>
      <c r="O24"/>
      <c r="P24"/>
      <c r="Q24"/>
      <c r="R24"/>
      <c r="S24"/>
      <c r="T24"/>
      <c r="U24"/>
      <c r="V24"/>
      <c r="W24"/>
      <c r="AA24" s="1">
        <f>COUNT(H24:W24)</f>
        <v>1</v>
      </c>
      <c r="AB24" s="1">
        <f>AA24*3</f>
        <v>3</v>
      </c>
      <c r="AC24" s="13">
        <f>SUM(H24:W24)</f>
        <v>0</v>
      </c>
      <c r="AD24" s="14">
        <f>100*AC24/AB24</f>
        <v>0</v>
      </c>
    </row>
    <row r="25" spans="4:30" ht="12.75">
      <c r="D25" s="1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AA25" s="1">
        <f>SUM(AA18:AA24)</f>
        <v>33</v>
      </c>
      <c r="AB25" s="1">
        <f>AA25*3</f>
        <v>99</v>
      </c>
      <c r="AD25" s="14"/>
    </row>
    <row r="26" spans="1:30" ht="12.75">
      <c r="A26" s="15" t="s">
        <v>1</v>
      </c>
      <c r="B26" s="15" t="s">
        <v>264</v>
      </c>
      <c r="C26" s="19" t="s">
        <v>10</v>
      </c>
      <c r="D26" s="19">
        <v>4</v>
      </c>
      <c r="E26" s="1" t="s">
        <v>209</v>
      </c>
      <c r="F26" s="1" t="s">
        <v>134</v>
      </c>
      <c r="G26" s="15">
        <v>1</v>
      </c>
      <c r="H26">
        <v>3</v>
      </c>
      <c r="I26">
        <v>3</v>
      </c>
      <c r="J26">
        <v>2.5</v>
      </c>
      <c r="K26">
        <v>0</v>
      </c>
      <c r="L26">
        <v>2.5</v>
      </c>
      <c r="M26">
        <v>2</v>
      </c>
      <c r="N26">
        <v>0</v>
      </c>
      <c r="O26">
        <v>2.5</v>
      </c>
      <c r="P26" s="45"/>
      <c r="Q26">
        <v>2.5</v>
      </c>
      <c r="R26">
        <v>3</v>
      </c>
      <c r="S26">
        <v>3</v>
      </c>
      <c r="T26">
        <v>2</v>
      </c>
      <c r="U26"/>
      <c r="V26"/>
      <c r="W26"/>
      <c r="AA26" s="1">
        <f aca="true" t="shared" si="7" ref="AA26:AA31">COUNT(H26:W26)</f>
        <v>12</v>
      </c>
      <c r="AB26" s="1">
        <f aca="true" t="shared" si="8" ref="AB26:AB31">AA26*3</f>
        <v>36</v>
      </c>
      <c r="AC26" s="13">
        <f aca="true" t="shared" si="9" ref="AC26:AC31">SUM(H26:W26)</f>
        <v>26</v>
      </c>
      <c r="AD26" s="14">
        <f aca="true" t="shared" si="10" ref="AD26:AD31">100*AC26/AB26</f>
        <v>72.22222222222223</v>
      </c>
    </row>
    <row r="27" spans="1:30" ht="12.75">
      <c r="A27" s="15" t="s">
        <v>1</v>
      </c>
      <c r="B27" s="15" t="s">
        <v>264</v>
      </c>
      <c r="C27" s="19" t="s">
        <v>10</v>
      </c>
      <c r="D27" s="19">
        <v>4</v>
      </c>
      <c r="E27" s="1" t="s">
        <v>133</v>
      </c>
      <c r="F27" s="1" t="s">
        <v>323</v>
      </c>
      <c r="G27" s="15">
        <v>1</v>
      </c>
      <c r="H27">
        <v>2.5</v>
      </c>
      <c r="I27">
        <v>3</v>
      </c>
      <c r="J27">
        <v>1.5</v>
      </c>
      <c r="K27"/>
      <c r="L27"/>
      <c r="M27">
        <v>3</v>
      </c>
      <c r="N27"/>
      <c r="O27"/>
      <c r="P27" s="45"/>
      <c r="Q27"/>
      <c r="R27"/>
      <c r="S27"/>
      <c r="T27"/>
      <c r="U27"/>
      <c r="V27"/>
      <c r="W27"/>
      <c r="AA27" s="1">
        <f t="shared" si="7"/>
        <v>4</v>
      </c>
      <c r="AB27" s="1">
        <f t="shared" si="8"/>
        <v>12</v>
      </c>
      <c r="AC27" s="13">
        <f t="shared" si="9"/>
        <v>10</v>
      </c>
      <c r="AD27" s="14">
        <f t="shared" si="10"/>
        <v>83.33333333333333</v>
      </c>
    </row>
    <row r="28" spans="1:30" ht="12.75">
      <c r="A28" s="15" t="s">
        <v>1</v>
      </c>
      <c r="B28" s="15" t="s">
        <v>264</v>
      </c>
      <c r="C28" s="19" t="s">
        <v>10</v>
      </c>
      <c r="D28" s="19">
        <v>4</v>
      </c>
      <c r="E28" s="1" t="s">
        <v>15</v>
      </c>
      <c r="F28" s="1" t="s">
        <v>107</v>
      </c>
      <c r="G28" s="15">
        <v>1</v>
      </c>
      <c r="H28">
        <v>1.5</v>
      </c>
      <c r="I28">
        <v>1</v>
      </c>
      <c r="J28">
        <v>0</v>
      </c>
      <c r="K28"/>
      <c r="L28">
        <v>0.5</v>
      </c>
      <c r="M28">
        <v>0</v>
      </c>
      <c r="N28">
        <v>0</v>
      </c>
      <c r="O28">
        <v>1</v>
      </c>
      <c r="P28" s="45"/>
      <c r="Q28">
        <v>1.5</v>
      </c>
      <c r="R28">
        <v>0</v>
      </c>
      <c r="S28">
        <v>3</v>
      </c>
      <c r="T28">
        <v>2</v>
      </c>
      <c r="U28">
        <v>1</v>
      </c>
      <c r="V28"/>
      <c r="W28"/>
      <c r="AA28" s="1">
        <f t="shared" si="7"/>
        <v>12</v>
      </c>
      <c r="AB28" s="1">
        <f t="shared" si="8"/>
        <v>36</v>
      </c>
      <c r="AC28" s="13">
        <f t="shared" si="9"/>
        <v>11.5</v>
      </c>
      <c r="AD28" s="14">
        <f t="shared" si="10"/>
        <v>31.944444444444443</v>
      </c>
    </row>
    <row r="29" spans="1:30" ht="12.75">
      <c r="A29" s="15" t="s">
        <v>1</v>
      </c>
      <c r="B29" s="15" t="s">
        <v>264</v>
      </c>
      <c r="C29" s="19" t="s">
        <v>10</v>
      </c>
      <c r="D29" s="19">
        <v>4</v>
      </c>
      <c r="E29" s="20" t="s">
        <v>394</v>
      </c>
      <c r="F29" s="20" t="s">
        <v>389</v>
      </c>
      <c r="G29" s="15" t="s">
        <v>8</v>
      </c>
      <c r="H29"/>
      <c r="I29"/>
      <c r="J29"/>
      <c r="K29"/>
      <c r="L29"/>
      <c r="M29"/>
      <c r="N29"/>
      <c r="O29"/>
      <c r="P29" s="47">
        <v>0</v>
      </c>
      <c r="Q29"/>
      <c r="R29"/>
      <c r="S29"/>
      <c r="T29"/>
      <c r="U29">
        <v>0</v>
      </c>
      <c r="V29"/>
      <c r="W29"/>
      <c r="AA29" s="1">
        <f t="shared" si="7"/>
        <v>2</v>
      </c>
      <c r="AB29" s="1">
        <f>AA29*3-1</f>
        <v>5</v>
      </c>
      <c r="AC29" s="13">
        <f t="shared" si="9"/>
        <v>0</v>
      </c>
      <c r="AD29" s="14">
        <f t="shared" si="10"/>
        <v>0</v>
      </c>
    </row>
    <row r="30" spans="1:30" ht="12.75">
      <c r="A30" s="15" t="s">
        <v>1</v>
      </c>
      <c r="B30" s="15" t="s">
        <v>264</v>
      </c>
      <c r="C30" s="19" t="s">
        <v>10</v>
      </c>
      <c r="D30" s="19">
        <v>4</v>
      </c>
      <c r="E30" s="1" t="s">
        <v>41</v>
      </c>
      <c r="F30" s="1" t="s">
        <v>74</v>
      </c>
      <c r="G30" s="15" t="s">
        <v>8</v>
      </c>
      <c r="H30"/>
      <c r="I30"/>
      <c r="J30"/>
      <c r="K30">
        <v>2</v>
      </c>
      <c r="L30"/>
      <c r="M30"/>
      <c r="N30"/>
      <c r="O30"/>
      <c r="P30" s="47"/>
      <c r="Q30">
        <v>2</v>
      </c>
      <c r="R30"/>
      <c r="S30"/>
      <c r="T30"/>
      <c r="U30"/>
      <c r="V30"/>
      <c r="W30"/>
      <c r="AA30" s="1">
        <f t="shared" si="7"/>
        <v>2</v>
      </c>
      <c r="AB30" s="1">
        <f t="shared" si="8"/>
        <v>6</v>
      </c>
      <c r="AC30" s="13">
        <f t="shared" si="9"/>
        <v>4</v>
      </c>
      <c r="AD30" s="14">
        <f t="shared" si="10"/>
        <v>66.66666666666667</v>
      </c>
    </row>
    <row r="31" spans="1:30" ht="12.75">
      <c r="A31" s="15" t="s">
        <v>1</v>
      </c>
      <c r="B31" s="15" t="s">
        <v>264</v>
      </c>
      <c r="C31" s="19" t="s">
        <v>10</v>
      </c>
      <c r="D31" s="19">
        <v>4</v>
      </c>
      <c r="E31" s="20" t="s">
        <v>482</v>
      </c>
      <c r="F31" s="20" t="s">
        <v>483</v>
      </c>
      <c r="H31"/>
      <c r="I31"/>
      <c r="J31"/>
      <c r="K31"/>
      <c r="L31">
        <v>0.5</v>
      </c>
      <c r="M31"/>
      <c r="N31"/>
      <c r="O31"/>
      <c r="P31" s="47"/>
      <c r="Q31"/>
      <c r="R31"/>
      <c r="S31"/>
      <c r="T31"/>
      <c r="U31"/>
      <c r="V31"/>
      <c r="W31"/>
      <c r="AA31" s="1">
        <f t="shared" si="7"/>
        <v>1</v>
      </c>
      <c r="AB31" s="1">
        <f t="shared" si="8"/>
        <v>3</v>
      </c>
      <c r="AC31" s="13">
        <f t="shared" si="9"/>
        <v>0.5</v>
      </c>
      <c r="AD31" s="14">
        <f t="shared" si="10"/>
        <v>16.666666666666668</v>
      </c>
    </row>
    <row r="32" spans="1:30" ht="12.75">
      <c r="A32" s="15" t="s">
        <v>1</v>
      </c>
      <c r="B32" s="15" t="s">
        <v>264</v>
      </c>
      <c r="C32" s="19" t="s">
        <v>10</v>
      </c>
      <c r="D32" s="19">
        <v>4</v>
      </c>
      <c r="E32" s="20" t="s">
        <v>69</v>
      </c>
      <c r="F32" s="20" t="s">
        <v>280</v>
      </c>
      <c r="H32"/>
      <c r="I32"/>
      <c r="J32"/>
      <c r="K32">
        <v>0</v>
      </c>
      <c r="L32"/>
      <c r="M32"/>
      <c r="N32"/>
      <c r="O32"/>
      <c r="P32" s="47"/>
      <c r="Q32"/>
      <c r="R32"/>
      <c r="S32">
        <v>0</v>
      </c>
      <c r="T32"/>
      <c r="U32"/>
      <c r="V32"/>
      <c r="W32"/>
      <c r="AA32" s="1">
        <f aca="true" t="shared" si="11" ref="AA32:AA37">COUNT(H32:W32)</f>
        <v>2</v>
      </c>
      <c r="AB32" s="1">
        <f>AA32*3</f>
        <v>6</v>
      </c>
      <c r="AC32" s="13">
        <f aca="true" t="shared" si="12" ref="AC32:AC37">SUM(H32:W32)</f>
        <v>0</v>
      </c>
      <c r="AD32" s="14">
        <f aca="true" t="shared" si="13" ref="AD32:AD37">100*AC32/AB32</f>
        <v>0</v>
      </c>
    </row>
    <row r="33" spans="1:30" ht="12.75">
      <c r="A33" s="15" t="s">
        <v>1</v>
      </c>
      <c r="B33" s="15" t="s">
        <v>264</v>
      </c>
      <c r="C33" s="19" t="s">
        <v>10</v>
      </c>
      <c r="D33" s="19">
        <v>4</v>
      </c>
      <c r="E33" s="20" t="s">
        <v>17</v>
      </c>
      <c r="F33" s="20" t="s">
        <v>781</v>
      </c>
      <c r="H33"/>
      <c r="I33"/>
      <c r="J33"/>
      <c r="K33"/>
      <c r="L33"/>
      <c r="M33"/>
      <c r="N33">
        <v>2</v>
      </c>
      <c r="O33"/>
      <c r="P33" s="47">
        <v>2</v>
      </c>
      <c r="Q33"/>
      <c r="R33"/>
      <c r="S33"/>
      <c r="T33"/>
      <c r="U33"/>
      <c r="V33"/>
      <c r="W33"/>
      <c r="AA33" s="1">
        <f t="shared" si="11"/>
        <v>2</v>
      </c>
      <c r="AB33" s="1">
        <f>AA33*3-1</f>
        <v>5</v>
      </c>
      <c r="AC33" s="13">
        <f t="shared" si="12"/>
        <v>4</v>
      </c>
      <c r="AD33" s="14">
        <f t="shared" si="13"/>
        <v>80</v>
      </c>
    </row>
    <row r="34" spans="1:30" ht="12.75">
      <c r="A34" s="15" t="s">
        <v>1</v>
      </c>
      <c r="B34" s="15" t="s">
        <v>264</v>
      </c>
      <c r="C34" s="19" t="s">
        <v>10</v>
      </c>
      <c r="D34" s="19">
        <v>4</v>
      </c>
      <c r="E34" s="20" t="s">
        <v>159</v>
      </c>
      <c r="F34" s="20" t="s">
        <v>307</v>
      </c>
      <c r="H34"/>
      <c r="I34"/>
      <c r="J34"/>
      <c r="K34"/>
      <c r="L34"/>
      <c r="M34"/>
      <c r="N34"/>
      <c r="O34">
        <v>0</v>
      </c>
      <c r="P34" s="47"/>
      <c r="Q34"/>
      <c r="R34"/>
      <c r="S34"/>
      <c r="T34"/>
      <c r="U34"/>
      <c r="V34"/>
      <c r="W34"/>
      <c r="AA34" s="1">
        <f t="shared" si="11"/>
        <v>1</v>
      </c>
      <c r="AB34" s="1">
        <f>AA34*3</f>
        <v>3</v>
      </c>
      <c r="AC34" s="13">
        <f t="shared" si="12"/>
        <v>0</v>
      </c>
      <c r="AD34" s="14">
        <f t="shared" si="13"/>
        <v>0</v>
      </c>
    </row>
    <row r="35" spans="1:30" ht="12.75">
      <c r="A35" s="15" t="s">
        <v>1</v>
      </c>
      <c r="B35" s="15" t="s">
        <v>264</v>
      </c>
      <c r="C35" s="19" t="s">
        <v>10</v>
      </c>
      <c r="D35" s="19">
        <v>4</v>
      </c>
      <c r="E35" s="20" t="s">
        <v>72</v>
      </c>
      <c r="F35" s="20" t="s">
        <v>547</v>
      </c>
      <c r="H35"/>
      <c r="I35"/>
      <c r="J35"/>
      <c r="K35"/>
      <c r="L35"/>
      <c r="M35"/>
      <c r="N35"/>
      <c r="O35"/>
      <c r="P35" s="47"/>
      <c r="Q35"/>
      <c r="R35">
        <v>0</v>
      </c>
      <c r="S35"/>
      <c r="T35"/>
      <c r="U35"/>
      <c r="V35"/>
      <c r="W35"/>
      <c r="AA35" s="1">
        <f t="shared" si="11"/>
        <v>1</v>
      </c>
      <c r="AB35" s="1">
        <f>AA35*3</f>
        <v>3</v>
      </c>
      <c r="AC35" s="13">
        <f t="shared" si="12"/>
        <v>0</v>
      </c>
      <c r="AD35" s="14">
        <f t="shared" si="13"/>
        <v>0</v>
      </c>
    </row>
    <row r="36" spans="1:30" ht="12.75">
      <c r="A36" s="15" t="s">
        <v>1</v>
      </c>
      <c r="B36" s="15" t="s">
        <v>264</v>
      </c>
      <c r="C36" s="19" t="s">
        <v>10</v>
      </c>
      <c r="D36" s="19">
        <v>4</v>
      </c>
      <c r="E36" s="1" t="s">
        <v>41</v>
      </c>
      <c r="F36" s="1" t="s">
        <v>242</v>
      </c>
      <c r="H36"/>
      <c r="I36"/>
      <c r="J36"/>
      <c r="K36"/>
      <c r="L36"/>
      <c r="M36"/>
      <c r="N36"/>
      <c r="O36"/>
      <c r="P36" s="47"/>
      <c r="Q36"/>
      <c r="R36"/>
      <c r="S36"/>
      <c r="T36">
        <v>0</v>
      </c>
      <c r="U36">
        <v>0</v>
      </c>
      <c r="V36"/>
      <c r="W36"/>
      <c r="AA36" s="1">
        <f t="shared" si="11"/>
        <v>2</v>
      </c>
      <c r="AB36" s="1">
        <f>AA36*3</f>
        <v>6</v>
      </c>
      <c r="AC36" s="13">
        <f t="shared" si="12"/>
        <v>0</v>
      </c>
      <c r="AD36" s="14">
        <f t="shared" si="13"/>
        <v>0</v>
      </c>
    </row>
    <row r="37" spans="3:30" ht="12.75">
      <c r="C37" s="19"/>
      <c r="D37" s="19"/>
      <c r="E37" s="1" t="s">
        <v>395</v>
      </c>
      <c r="F37" s="1" t="s">
        <v>543</v>
      </c>
      <c r="H37"/>
      <c r="I37"/>
      <c r="J37"/>
      <c r="K37"/>
      <c r="L37"/>
      <c r="M37"/>
      <c r="N37"/>
      <c r="O37"/>
      <c r="P37" s="47">
        <v>0.5</v>
      </c>
      <c r="Q37"/>
      <c r="R37"/>
      <c r="S37"/>
      <c r="T37"/>
      <c r="U37"/>
      <c r="V37"/>
      <c r="W37"/>
      <c r="AA37" s="1">
        <f t="shared" si="11"/>
        <v>1</v>
      </c>
      <c r="AB37" s="1">
        <f>AA37*3-1</f>
        <v>2</v>
      </c>
      <c r="AC37" s="13">
        <f t="shared" si="12"/>
        <v>0.5</v>
      </c>
      <c r="AD37" s="14">
        <f t="shared" si="13"/>
        <v>25</v>
      </c>
    </row>
    <row r="38" spans="3:30" ht="12.75">
      <c r="C38" s="19"/>
      <c r="D38" s="1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AA38" s="1">
        <f>SUM(AA26:AA37)</f>
        <v>42</v>
      </c>
      <c r="AD38" s="14"/>
    </row>
    <row r="39" spans="1:30" ht="12.75">
      <c r="A39" s="15" t="s">
        <v>1</v>
      </c>
      <c r="B39" s="15" t="s">
        <v>264</v>
      </c>
      <c r="C39" s="15" t="s">
        <v>8</v>
      </c>
      <c r="D39" s="19">
        <v>6</v>
      </c>
      <c r="E39" s="1" t="s">
        <v>41</v>
      </c>
      <c r="F39" s="1" t="s">
        <v>74</v>
      </c>
      <c r="G39" s="15" t="s">
        <v>8</v>
      </c>
      <c r="H39">
        <v>2</v>
      </c>
      <c r="I39">
        <v>2</v>
      </c>
      <c r="J39">
        <v>2.5</v>
      </c>
      <c r="K39">
        <v>1.5</v>
      </c>
      <c r="L39">
        <v>2</v>
      </c>
      <c r="M39"/>
      <c r="N39" s="32">
        <v>0.5</v>
      </c>
      <c r="O39">
        <v>0</v>
      </c>
      <c r="P39">
        <v>1.5</v>
      </c>
      <c r="Q39">
        <v>3</v>
      </c>
      <c r="R39">
        <v>2.5</v>
      </c>
      <c r="S39">
        <v>1.5</v>
      </c>
      <c r="T39"/>
      <c r="U39"/>
      <c r="V39"/>
      <c r="W39"/>
      <c r="AA39" s="1">
        <f aca="true" t="shared" si="14" ref="AA39:AA44">COUNT(H39:W39)</f>
        <v>11</v>
      </c>
      <c r="AB39" s="1">
        <f aca="true" t="shared" si="15" ref="AB39:AB44">AA39*3</f>
        <v>33</v>
      </c>
      <c r="AC39" s="13">
        <f aca="true" t="shared" si="16" ref="AC39:AC44">SUM(H39:W39)</f>
        <v>19</v>
      </c>
      <c r="AD39" s="14">
        <f aca="true" t="shared" si="17" ref="AD39:AD44">100*AC39/AB39</f>
        <v>57.57575757575758</v>
      </c>
    </row>
    <row r="40" spans="1:30" ht="12.75">
      <c r="A40" s="15" t="s">
        <v>1</v>
      </c>
      <c r="B40" s="15" t="s">
        <v>264</v>
      </c>
      <c r="C40" s="15" t="s">
        <v>8</v>
      </c>
      <c r="D40" s="19">
        <v>6</v>
      </c>
      <c r="E40" s="20" t="s">
        <v>394</v>
      </c>
      <c r="F40" s="20" t="s">
        <v>389</v>
      </c>
      <c r="G40" s="15" t="s">
        <v>8</v>
      </c>
      <c r="H40">
        <v>2</v>
      </c>
      <c r="I40">
        <v>2</v>
      </c>
      <c r="J40">
        <v>1.5</v>
      </c>
      <c r="K40">
        <v>2</v>
      </c>
      <c r="L40"/>
      <c r="M40"/>
      <c r="N40" s="32"/>
      <c r="O40"/>
      <c r="P40"/>
      <c r="Q40"/>
      <c r="R40"/>
      <c r="S40"/>
      <c r="T40"/>
      <c r="U40"/>
      <c r="V40"/>
      <c r="W40"/>
      <c r="AA40" s="1">
        <f t="shared" si="14"/>
        <v>4</v>
      </c>
      <c r="AB40" s="1">
        <f t="shared" si="15"/>
        <v>12</v>
      </c>
      <c r="AC40" s="13">
        <f t="shared" si="16"/>
        <v>7.5</v>
      </c>
      <c r="AD40" s="14">
        <f t="shared" si="17"/>
        <v>62.5</v>
      </c>
    </row>
    <row r="41" spans="1:30" ht="12.75">
      <c r="A41" s="15" t="s">
        <v>1</v>
      </c>
      <c r="B41" s="15" t="s">
        <v>264</v>
      </c>
      <c r="C41" s="15" t="s">
        <v>8</v>
      </c>
      <c r="D41" s="19">
        <v>6</v>
      </c>
      <c r="E41" s="20" t="s">
        <v>70</v>
      </c>
      <c r="F41" s="20" t="s">
        <v>569</v>
      </c>
      <c r="H41"/>
      <c r="I41"/>
      <c r="J41"/>
      <c r="K41"/>
      <c r="L41"/>
      <c r="M41"/>
      <c r="N41" s="32"/>
      <c r="O41"/>
      <c r="P41"/>
      <c r="Q41"/>
      <c r="R41">
        <v>2</v>
      </c>
      <c r="S41"/>
      <c r="T41"/>
      <c r="U41"/>
      <c r="V41"/>
      <c r="W41"/>
      <c r="AA41" s="1">
        <f t="shared" si="14"/>
        <v>1</v>
      </c>
      <c r="AB41" s="1">
        <f t="shared" si="15"/>
        <v>3</v>
      </c>
      <c r="AC41" s="13">
        <f t="shared" si="16"/>
        <v>2</v>
      </c>
      <c r="AD41" s="14">
        <f t="shared" si="17"/>
        <v>66.66666666666667</v>
      </c>
    </row>
    <row r="42" spans="1:30" ht="12.75">
      <c r="A42" s="15" t="s">
        <v>1</v>
      </c>
      <c r="B42" s="15" t="s">
        <v>264</v>
      </c>
      <c r="C42" s="15" t="s">
        <v>8</v>
      </c>
      <c r="D42" s="19">
        <v>6</v>
      </c>
      <c r="E42" s="20" t="s">
        <v>31</v>
      </c>
      <c r="F42" s="20" t="s">
        <v>46</v>
      </c>
      <c r="H42">
        <v>0</v>
      </c>
      <c r="I42"/>
      <c r="J42">
        <v>0.5</v>
      </c>
      <c r="K42"/>
      <c r="L42"/>
      <c r="M42"/>
      <c r="N42" s="32"/>
      <c r="O42">
        <v>0</v>
      </c>
      <c r="P42">
        <v>0</v>
      </c>
      <c r="Q42"/>
      <c r="R42"/>
      <c r="S42">
        <v>0</v>
      </c>
      <c r="T42"/>
      <c r="U42"/>
      <c r="V42"/>
      <c r="W42"/>
      <c r="AA42" s="1">
        <f t="shared" si="14"/>
        <v>5</v>
      </c>
      <c r="AB42" s="1">
        <f t="shared" si="15"/>
        <v>15</v>
      </c>
      <c r="AC42" s="13">
        <f t="shared" si="16"/>
        <v>0.5</v>
      </c>
      <c r="AD42" s="14">
        <f t="shared" si="17"/>
        <v>3.3333333333333335</v>
      </c>
    </row>
    <row r="43" spans="1:30" ht="12.75">
      <c r="A43" s="15" t="s">
        <v>1</v>
      </c>
      <c r="B43" s="15" t="s">
        <v>264</v>
      </c>
      <c r="C43" s="15" t="s">
        <v>8</v>
      </c>
      <c r="D43" s="19">
        <v>6</v>
      </c>
      <c r="E43" s="20" t="s">
        <v>69</v>
      </c>
      <c r="F43" s="20" t="s">
        <v>280</v>
      </c>
      <c r="H43"/>
      <c r="I43">
        <v>1</v>
      </c>
      <c r="J43"/>
      <c r="K43"/>
      <c r="L43">
        <v>0.5</v>
      </c>
      <c r="M43"/>
      <c r="N43" s="32"/>
      <c r="O43">
        <v>0.5</v>
      </c>
      <c r="P43"/>
      <c r="Q43">
        <v>0</v>
      </c>
      <c r="R43"/>
      <c r="S43"/>
      <c r="T43"/>
      <c r="U43"/>
      <c r="V43"/>
      <c r="W43"/>
      <c r="AA43" s="1">
        <f t="shared" si="14"/>
        <v>4</v>
      </c>
      <c r="AB43" s="1">
        <f t="shared" si="15"/>
        <v>12</v>
      </c>
      <c r="AC43" s="13">
        <f t="shared" si="16"/>
        <v>2</v>
      </c>
      <c r="AD43" s="14">
        <f t="shared" si="17"/>
        <v>16.666666666666668</v>
      </c>
    </row>
    <row r="44" spans="1:30" ht="12.75">
      <c r="A44" s="15" t="s">
        <v>1</v>
      </c>
      <c r="B44" s="15" t="s">
        <v>264</v>
      </c>
      <c r="C44" s="15" t="s">
        <v>8</v>
      </c>
      <c r="D44" s="19">
        <v>6</v>
      </c>
      <c r="E44" s="1" t="s">
        <v>41</v>
      </c>
      <c r="F44" s="1" t="s">
        <v>242</v>
      </c>
      <c r="H44"/>
      <c r="I44"/>
      <c r="J44"/>
      <c r="K44"/>
      <c r="L44"/>
      <c r="M44"/>
      <c r="N44" s="32"/>
      <c r="O44"/>
      <c r="P44"/>
      <c r="Q44"/>
      <c r="R44">
        <v>1</v>
      </c>
      <c r="S44">
        <v>1</v>
      </c>
      <c r="T44"/>
      <c r="U44"/>
      <c r="V44"/>
      <c r="W44"/>
      <c r="AA44" s="1">
        <f t="shared" si="14"/>
        <v>2</v>
      </c>
      <c r="AB44" s="1">
        <f t="shared" si="15"/>
        <v>6</v>
      </c>
      <c r="AC44" s="13">
        <f t="shared" si="16"/>
        <v>2</v>
      </c>
      <c r="AD44" s="14">
        <f t="shared" si="17"/>
        <v>33.333333333333336</v>
      </c>
    </row>
    <row r="45" spans="1:30" ht="12.75">
      <c r="A45" s="15" t="s">
        <v>1</v>
      </c>
      <c r="B45" s="15" t="s">
        <v>264</v>
      </c>
      <c r="C45" s="15" t="s">
        <v>8</v>
      </c>
      <c r="D45" s="19">
        <v>6</v>
      </c>
      <c r="E45" s="20" t="s">
        <v>482</v>
      </c>
      <c r="F45" s="20" t="s">
        <v>483</v>
      </c>
      <c r="K45" s="1">
        <v>0</v>
      </c>
      <c r="L45" s="1">
        <v>1</v>
      </c>
      <c r="N45" s="40">
        <v>0</v>
      </c>
      <c r="AA45" s="1">
        <f>COUNT(H45:W45)</f>
        <v>3</v>
      </c>
      <c r="AB45" s="1">
        <f>AA45*3</f>
        <v>9</v>
      </c>
      <c r="AC45" s="13">
        <f>SUM(H45:W45)</f>
        <v>1</v>
      </c>
      <c r="AD45" s="14">
        <f>100*AC45/AB45</f>
        <v>11.11111111111111</v>
      </c>
    </row>
    <row r="46" spans="1:30" ht="12.75">
      <c r="A46" s="15" t="s">
        <v>1</v>
      </c>
      <c r="B46" s="15" t="s">
        <v>264</v>
      </c>
      <c r="C46" s="15" t="s">
        <v>8</v>
      </c>
      <c r="D46" s="19">
        <v>6</v>
      </c>
      <c r="E46" s="20" t="s">
        <v>424</v>
      </c>
      <c r="F46" s="20" t="s">
        <v>812</v>
      </c>
      <c r="P46" s="1">
        <v>0</v>
      </c>
      <c r="AA46" s="1">
        <f>COUNT(H46:W46)</f>
        <v>1</v>
      </c>
      <c r="AB46" s="1">
        <f>AA46*3</f>
        <v>3</v>
      </c>
      <c r="AC46" s="13">
        <f>SUM(H46:W46)</f>
        <v>0</v>
      </c>
      <c r="AD46" s="14">
        <f>100*AC46/AB46</f>
        <v>0</v>
      </c>
    </row>
    <row r="47" spans="1:30" ht="12.75">
      <c r="A47" s="15" t="s">
        <v>1</v>
      </c>
      <c r="B47" s="15" t="s">
        <v>264</v>
      </c>
      <c r="C47" s="15" t="s">
        <v>8</v>
      </c>
      <c r="D47" s="19">
        <v>6</v>
      </c>
      <c r="E47" s="20" t="s">
        <v>817</v>
      </c>
      <c r="F47" s="20" t="s">
        <v>818</v>
      </c>
      <c r="N47" s="41">
        <v>0</v>
      </c>
      <c r="AA47" s="1">
        <f>COUNT(H47:W47)</f>
        <v>1</v>
      </c>
      <c r="AB47" s="1">
        <f>AA47*3</f>
        <v>3</v>
      </c>
      <c r="AC47" s="13">
        <f>SUM(H47:W47)</f>
        <v>0</v>
      </c>
      <c r="AD47" s="14">
        <f>100*AC47/AB47</f>
        <v>0</v>
      </c>
    </row>
    <row r="48" spans="1:30" ht="12.75">
      <c r="A48" s="15" t="s">
        <v>1</v>
      </c>
      <c r="B48" s="15" t="s">
        <v>264</v>
      </c>
      <c r="C48" s="15" t="s">
        <v>8</v>
      </c>
      <c r="D48" s="19">
        <v>6</v>
      </c>
      <c r="E48" s="20" t="s">
        <v>72</v>
      </c>
      <c r="F48" s="20" t="s">
        <v>547</v>
      </c>
      <c r="Q48" s="1">
        <v>2.5</v>
      </c>
      <c r="AA48" s="1">
        <f>COUNT(H48:W48)</f>
        <v>1</v>
      </c>
      <c r="AB48" s="1">
        <f>AA48*3</f>
        <v>3</v>
      </c>
      <c r="AC48" s="13">
        <f>SUM(H48:W48)</f>
        <v>2.5</v>
      </c>
      <c r="AD48" s="14">
        <f>100*AC48/AB48</f>
        <v>83.33333333333333</v>
      </c>
    </row>
    <row r="49" spans="27:28" ht="12.75">
      <c r="AA49" s="1">
        <f>SUM(AA39:AA48)</f>
        <v>33</v>
      </c>
      <c r="AB49" s="1">
        <f>AA49*3</f>
        <v>99</v>
      </c>
    </row>
  </sheetData>
  <sheetProtection/>
  <mergeCells count="1">
    <mergeCell ref="E6:F6"/>
  </mergeCells>
  <printOptions gridLines="1" horizontalCentered="1" verticalCentered="1"/>
  <pageMargins left="0" right="0" top="0" bottom="0" header="0.5118110236220472" footer="0.5118110236220472"/>
  <pageSetup fitToHeight="1" fitToWidth="1" orientation="portrait" paperSize="9" r:id="rId1"/>
  <rowBreaks count="1" manualBreakCount="1">
    <brk id="25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88"/>
  <sheetViews>
    <sheetView zoomScalePageLayoutView="0" workbookViewId="0" topLeftCell="A63">
      <selection activeCell="I64" sqref="I64:I68"/>
    </sheetView>
  </sheetViews>
  <sheetFormatPr defaultColWidth="9.140625" defaultRowHeight="12.75"/>
  <cols>
    <col min="1" max="1" width="6.00390625" style="15" customWidth="1"/>
    <col min="2" max="2" width="6.57421875" style="15" customWidth="1"/>
    <col min="3" max="3" width="6.7109375" style="15" customWidth="1"/>
    <col min="4" max="4" width="4.7109375" style="15" customWidth="1"/>
    <col min="5" max="5" width="9.28125" style="18" bestFit="1" customWidth="1"/>
    <col min="6" max="6" width="14.7109375" style="18" customWidth="1"/>
    <col min="7" max="7" width="10.421875" style="15" customWidth="1"/>
    <col min="8" max="20" width="4.00390625" style="1" customWidth="1"/>
    <col min="21" max="21" width="4.140625" style="1" customWidth="1"/>
    <col min="22" max="26" width="4.00390625" style="1" customWidth="1"/>
    <col min="27" max="28" width="9.140625" style="1" customWidth="1"/>
    <col min="29" max="29" width="8.8515625" style="13" customWidth="1"/>
    <col min="30" max="30" width="11.00390625" style="1" bestFit="1" customWidth="1"/>
    <col min="31" max="16384" width="9.140625" style="1" customWidth="1"/>
  </cols>
  <sheetData>
    <row r="1" spans="1:29" s="5" customFormat="1" ht="15.75">
      <c r="A1" s="17" t="s">
        <v>353</v>
      </c>
      <c r="B1" s="11"/>
      <c r="C1" s="11"/>
      <c r="D1" s="11"/>
      <c r="E1" s="17"/>
      <c r="F1" s="26"/>
      <c r="G1" s="29"/>
      <c r="AC1" s="7"/>
    </row>
    <row r="2" ht="12.75">
      <c r="A2" s="18"/>
    </row>
    <row r="3" spans="1:30" s="8" customFormat="1" ht="15.75">
      <c r="A3" s="17" t="s">
        <v>24</v>
      </c>
      <c r="B3" s="11"/>
      <c r="C3" s="12"/>
      <c r="D3" s="12"/>
      <c r="E3" s="27"/>
      <c r="F3" s="27"/>
      <c r="G3" s="12"/>
      <c r="AA3" s="5" t="s">
        <v>2</v>
      </c>
      <c r="AD3" s="9">
        <v>2015</v>
      </c>
    </row>
    <row r="6" spans="1:30" s="2" customFormat="1" ht="12.75">
      <c r="A6" s="25" t="s">
        <v>9</v>
      </c>
      <c r="B6" s="25" t="s">
        <v>258</v>
      </c>
      <c r="C6" s="25" t="s">
        <v>5</v>
      </c>
      <c r="D6" s="25" t="s">
        <v>6</v>
      </c>
      <c r="E6" s="28" t="s">
        <v>7</v>
      </c>
      <c r="F6" s="28"/>
      <c r="G6" s="25" t="s">
        <v>642</v>
      </c>
      <c r="H6" s="3" t="s">
        <v>8</v>
      </c>
      <c r="I6" s="3" t="s">
        <v>65</v>
      </c>
      <c r="J6" s="3" t="s">
        <v>75</v>
      </c>
      <c r="K6" s="3" t="s">
        <v>151</v>
      </c>
      <c r="L6" s="3" t="s">
        <v>86</v>
      </c>
      <c r="M6" s="3" t="s">
        <v>0</v>
      </c>
      <c r="N6" s="3" t="s">
        <v>154</v>
      </c>
      <c r="O6" s="3" t="s">
        <v>155</v>
      </c>
      <c r="P6" s="3" t="s">
        <v>156</v>
      </c>
      <c r="Q6" s="3" t="s">
        <v>82</v>
      </c>
      <c r="R6" s="3" t="s">
        <v>79</v>
      </c>
      <c r="S6" s="3" t="s">
        <v>149</v>
      </c>
      <c r="T6" s="3" t="s">
        <v>1</v>
      </c>
      <c r="U6" s="3" t="s">
        <v>157</v>
      </c>
      <c r="V6" s="3" t="s">
        <v>225</v>
      </c>
      <c r="W6" s="3" t="s">
        <v>128</v>
      </c>
      <c r="X6" s="3" t="s">
        <v>246</v>
      </c>
      <c r="Y6" s="3" t="s">
        <v>322</v>
      </c>
      <c r="Z6" s="3"/>
      <c r="AA6" s="3" t="s">
        <v>174</v>
      </c>
      <c r="AB6" s="3" t="s">
        <v>175</v>
      </c>
      <c r="AC6" s="4" t="s">
        <v>175</v>
      </c>
      <c r="AD6" s="3" t="s">
        <v>181</v>
      </c>
    </row>
    <row r="7" spans="7:29" ht="12.75">
      <c r="G7" s="25" t="s">
        <v>643</v>
      </c>
      <c r="I7" s="1" t="s">
        <v>498</v>
      </c>
      <c r="K7" s="1" t="s">
        <v>498</v>
      </c>
      <c r="Q7" s="1" t="s">
        <v>498</v>
      </c>
      <c r="U7" s="1" t="s">
        <v>618</v>
      </c>
      <c r="AA7" s="3" t="s">
        <v>179</v>
      </c>
      <c r="AB7" s="3" t="s">
        <v>179</v>
      </c>
      <c r="AC7" s="4" t="s">
        <v>180</v>
      </c>
    </row>
    <row r="8" spans="7:21" ht="12.75">
      <c r="G8" s="25" t="s">
        <v>644</v>
      </c>
      <c r="U8" s="1" t="s">
        <v>637</v>
      </c>
    </row>
    <row r="9" spans="9:20" ht="12.75">
      <c r="I9" s="40"/>
      <c r="M9" s="40"/>
      <c r="R9" s="66"/>
      <c r="T9" s="40"/>
    </row>
    <row r="10" spans="1:30" ht="12.75">
      <c r="A10" s="15" t="s">
        <v>0</v>
      </c>
      <c r="B10" s="15" t="s">
        <v>265</v>
      </c>
      <c r="C10" s="19" t="s">
        <v>10</v>
      </c>
      <c r="D10" s="19">
        <v>1</v>
      </c>
      <c r="E10" s="18" t="s">
        <v>487</v>
      </c>
      <c r="F10" s="18" t="s">
        <v>239</v>
      </c>
      <c r="G10" s="15">
        <v>1</v>
      </c>
      <c r="H10" s="33">
        <v>1.5</v>
      </c>
      <c r="I10" s="32"/>
      <c r="J10">
        <v>2.5</v>
      </c>
      <c r="K10">
        <v>3</v>
      </c>
      <c r="L10">
        <v>3</v>
      </c>
      <c r="M10" s="31">
        <v>1</v>
      </c>
      <c r="N10">
        <v>3</v>
      </c>
      <c r="O10">
        <v>3</v>
      </c>
      <c r="P10">
        <v>3</v>
      </c>
      <c r="Q10">
        <v>2.5</v>
      </c>
      <c r="R10" s="35"/>
      <c r="S10">
        <v>3</v>
      </c>
      <c r="T10" s="47">
        <v>2.5</v>
      </c>
      <c r="U10">
        <v>3</v>
      </c>
      <c r="V10"/>
      <c r="W10"/>
      <c r="X10"/>
      <c r="Y10"/>
      <c r="Z10"/>
      <c r="AA10" s="1">
        <f>COUNT(H10:Z10)</f>
        <v>12</v>
      </c>
      <c r="AB10" s="1">
        <f>AA10*3-3</f>
        <v>33</v>
      </c>
      <c r="AC10" s="13">
        <f>SUM(H10:Z10)</f>
        <v>31</v>
      </c>
      <c r="AD10" s="14">
        <f>100*AC10/AB10</f>
        <v>93.93939393939394</v>
      </c>
    </row>
    <row r="11" spans="1:30" ht="12.75">
      <c r="A11" s="15" t="s">
        <v>0</v>
      </c>
      <c r="B11" s="15" t="s">
        <v>265</v>
      </c>
      <c r="C11" s="19" t="s">
        <v>10</v>
      </c>
      <c r="D11" s="19">
        <v>1</v>
      </c>
      <c r="E11" s="18" t="s">
        <v>320</v>
      </c>
      <c r="F11" s="18" t="s">
        <v>531</v>
      </c>
      <c r="G11" s="15">
        <v>1</v>
      </c>
      <c r="H11" s="33">
        <v>1</v>
      </c>
      <c r="I11" s="32">
        <v>2</v>
      </c>
      <c r="J11"/>
      <c r="K11">
        <v>0</v>
      </c>
      <c r="L11"/>
      <c r="M11" s="31">
        <v>1</v>
      </c>
      <c r="N11"/>
      <c r="O11"/>
      <c r="P11"/>
      <c r="Q11"/>
      <c r="R11" s="35"/>
      <c r="S11"/>
      <c r="T11" s="47"/>
      <c r="U11"/>
      <c r="V11"/>
      <c r="W11"/>
      <c r="X11"/>
      <c r="Y11"/>
      <c r="Z11"/>
      <c r="AA11" s="1">
        <f>COUNT(H11:Z11)</f>
        <v>4</v>
      </c>
      <c r="AB11" s="1">
        <f>AA11*3-3</f>
        <v>9</v>
      </c>
      <c r="AC11" s="13">
        <f>SUM(H11:Z11)</f>
        <v>4</v>
      </c>
      <c r="AD11" s="14">
        <f>100*AC11/AB11</f>
        <v>44.44444444444444</v>
      </c>
    </row>
    <row r="12" spans="1:30" ht="12.75">
      <c r="A12" s="15" t="s">
        <v>0</v>
      </c>
      <c r="B12" s="15" t="s">
        <v>265</v>
      </c>
      <c r="C12" s="19" t="s">
        <v>10</v>
      </c>
      <c r="D12" s="19">
        <v>1</v>
      </c>
      <c r="E12" s="18" t="s">
        <v>663</v>
      </c>
      <c r="F12" s="18" t="s">
        <v>664</v>
      </c>
      <c r="H12" s="33">
        <v>1</v>
      </c>
      <c r="I12" s="32">
        <v>1</v>
      </c>
      <c r="J12">
        <v>0</v>
      </c>
      <c r="K12"/>
      <c r="L12">
        <v>2</v>
      </c>
      <c r="M12" s="31"/>
      <c r="N12">
        <v>1.5</v>
      </c>
      <c r="O12">
        <v>0</v>
      </c>
      <c r="P12">
        <v>1.5</v>
      </c>
      <c r="Q12">
        <v>0</v>
      </c>
      <c r="R12" s="35"/>
      <c r="S12">
        <v>0.5</v>
      </c>
      <c r="T12" s="47"/>
      <c r="U12">
        <v>0</v>
      </c>
      <c r="V12"/>
      <c r="W12"/>
      <c r="X12"/>
      <c r="Y12"/>
      <c r="Z12"/>
      <c r="AA12" s="1">
        <f>COUNT(H12:Z12)</f>
        <v>10</v>
      </c>
      <c r="AB12" s="1">
        <f>AA12*3-1</f>
        <v>29</v>
      </c>
      <c r="AC12" s="13">
        <f>SUM(H12:Z12)</f>
        <v>7.5</v>
      </c>
      <c r="AD12" s="14">
        <f>100*AC12/AB12</f>
        <v>25.862068965517242</v>
      </c>
    </row>
    <row r="13" spans="1:30" ht="12.75">
      <c r="A13" s="15" t="s">
        <v>0</v>
      </c>
      <c r="B13" s="15" t="s">
        <v>265</v>
      </c>
      <c r="C13" s="19" t="s">
        <v>10</v>
      </c>
      <c r="D13" s="19">
        <v>1</v>
      </c>
      <c r="E13" s="18" t="s">
        <v>112</v>
      </c>
      <c r="F13" s="18" t="s">
        <v>204</v>
      </c>
      <c r="H13"/>
      <c r="I13"/>
      <c r="J13">
        <v>2</v>
      </c>
      <c r="K13">
        <v>3</v>
      </c>
      <c r="L13">
        <v>3</v>
      </c>
      <c r="M13" s="31"/>
      <c r="N13">
        <v>0.5</v>
      </c>
      <c r="O13">
        <v>2.5</v>
      </c>
      <c r="P13">
        <v>3</v>
      </c>
      <c r="Q13">
        <v>1.5</v>
      </c>
      <c r="R13" s="35"/>
      <c r="S13">
        <v>2</v>
      </c>
      <c r="T13" s="47">
        <v>3</v>
      </c>
      <c r="U13">
        <v>2</v>
      </c>
      <c r="V13"/>
      <c r="W13"/>
      <c r="X13"/>
      <c r="Y13"/>
      <c r="Z13"/>
      <c r="AA13" s="1">
        <f>COUNT(H13:Z13)</f>
        <v>10</v>
      </c>
      <c r="AB13" s="1">
        <f>AA13*3</f>
        <v>30</v>
      </c>
      <c r="AC13" s="13">
        <f>SUM(H13:Z13)</f>
        <v>22.5</v>
      </c>
      <c r="AD13" s="14">
        <f>100*AC13/AB13</f>
        <v>75</v>
      </c>
    </row>
    <row r="14" spans="3:30" ht="12.75">
      <c r="C14" s="19"/>
      <c r="D14" s="19"/>
      <c r="E14" s="18" t="s">
        <v>817</v>
      </c>
      <c r="F14" s="18" t="s">
        <v>818</v>
      </c>
      <c r="H14"/>
      <c r="I14" s="34">
        <v>0</v>
      </c>
      <c r="J14"/>
      <c r="K14"/>
      <c r="L14"/>
      <c r="M14" s="34">
        <v>0</v>
      </c>
      <c r="N14"/>
      <c r="O14"/>
      <c r="P14"/>
      <c r="Q14"/>
      <c r="R14" s="35"/>
      <c r="S14"/>
      <c r="T14" s="34">
        <v>0.5</v>
      </c>
      <c r="U14"/>
      <c r="V14"/>
      <c r="W14"/>
      <c r="X14"/>
      <c r="Y14"/>
      <c r="Z14"/>
      <c r="AA14" s="1">
        <f>COUNT(H14:Z14)</f>
        <v>3</v>
      </c>
      <c r="AB14" s="1">
        <f>AA14*3</f>
        <v>9</v>
      </c>
      <c r="AC14" s="13">
        <f>SUM(H14:Z14)</f>
        <v>0.5</v>
      </c>
      <c r="AD14" s="14">
        <f>100*AC14/AB14</f>
        <v>5.555555555555555</v>
      </c>
    </row>
    <row r="15" spans="4:30" ht="12.75">
      <c r="D15" s="1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 s="1">
        <f>SUM(AA10:AA14)</f>
        <v>39</v>
      </c>
      <c r="AD15" s="14"/>
    </row>
    <row r="16" spans="1:30" ht="12.75">
      <c r="A16" s="15" t="s">
        <v>0</v>
      </c>
      <c r="B16" s="15" t="s">
        <v>265</v>
      </c>
      <c r="C16" s="15" t="s">
        <v>8</v>
      </c>
      <c r="D16" s="19">
        <v>3</v>
      </c>
      <c r="E16" s="18" t="s">
        <v>28</v>
      </c>
      <c r="F16" s="18" t="s">
        <v>29</v>
      </c>
      <c r="G16" s="15" t="s">
        <v>8</v>
      </c>
      <c r="H16">
        <v>3</v>
      </c>
      <c r="I16"/>
      <c r="J16">
        <v>3</v>
      </c>
      <c r="K16"/>
      <c r="L16">
        <v>2.5</v>
      </c>
      <c r="M16">
        <v>1.5</v>
      </c>
      <c r="N16"/>
      <c r="O16" s="32">
        <v>2</v>
      </c>
      <c r="P16"/>
      <c r="Q16">
        <v>3</v>
      </c>
      <c r="R16">
        <v>3</v>
      </c>
      <c r="S16">
        <v>2</v>
      </c>
      <c r="T16">
        <v>2.5</v>
      </c>
      <c r="U16"/>
      <c r="V16"/>
      <c r="W16"/>
      <c r="X16"/>
      <c r="Y16"/>
      <c r="Z16"/>
      <c r="AA16" s="1">
        <f aca="true" t="shared" si="0" ref="AA16:AA23">COUNT(H16:Y16)</f>
        <v>9</v>
      </c>
      <c r="AB16" s="1">
        <f aca="true" t="shared" si="1" ref="AB16:AB24">AA16*3</f>
        <v>27</v>
      </c>
      <c r="AC16" s="13">
        <f aca="true" t="shared" si="2" ref="AC16:AC23">SUM(H16:Y16)</f>
        <v>22.5</v>
      </c>
      <c r="AD16" s="14">
        <f aca="true" t="shared" si="3" ref="AD16:AD23">100*AC16/AB16</f>
        <v>83.33333333333333</v>
      </c>
    </row>
    <row r="17" spans="1:30" ht="12.75">
      <c r="A17" s="15" t="s">
        <v>0</v>
      </c>
      <c r="B17" s="15" t="s">
        <v>265</v>
      </c>
      <c r="C17" s="15" t="s">
        <v>8</v>
      </c>
      <c r="D17" s="19">
        <v>3</v>
      </c>
      <c r="E17" s="18" t="s">
        <v>26</v>
      </c>
      <c r="F17" s="18" t="s">
        <v>27</v>
      </c>
      <c r="G17" s="15" t="s">
        <v>8</v>
      </c>
      <c r="H17">
        <v>3</v>
      </c>
      <c r="I17"/>
      <c r="J17">
        <v>3</v>
      </c>
      <c r="K17">
        <v>2</v>
      </c>
      <c r="L17">
        <v>2.5</v>
      </c>
      <c r="M17">
        <v>2</v>
      </c>
      <c r="N17">
        <v>2.5</v>
      </c>
      <c r="O17"/>
      <c r="P17"/>
      <c r="Q17">
        <v>2</v>
      </c>
      <c r="R17">
        <v>2.5</v>
      </c>
      <c r="S17">
        <v>0.5</v>
      </c>
      <c r="T17">
        <v>1</v>
      </c>
      <c r="U17">
        <v>3</v>
      </c>
      <c r="V17"/>
      <c r="W17"/>
      <c r="X17"/>
      <c r="Y17"/>
      <c r="Z17"/>
      <c r="AA17" s="1">
        <f t="shared" si="0"/>
        <v>11</v>
      </c>
      <c r="AB17" s="1">
        <f t="shared" si="1"/>
        <v>33</v>
      </c>
      <c r="AC17" s="13">
        <f t="shared" si="2"/>
        <v>24</v>
      </c>
      <c r="AD17" s="14">
        <f t="shared" si="3"/>
        <v>72.72727272727273</v>
      </c>
    </row>
    <row r="18" spans="1:30" ht="12.75">
      <c r="A18" s="15" t="s">
        <v>0</v>
      </c>
      <c r="B18" s="15" t="s">
        <v>265</v>
      </c>
      <c r="C18" s="15" t="s">
        <v>8</v>
      </c>
      <c r="D18" s="19">
        <v>3</v>
      </c>
      <c r="E18" s="18" t="s">
        <v>320</v>
      </c>
      <c r="F18" s="18" t="s">
        <v>346</v>
      </c>
      <c r="G18" s="15" t="s">
        <v>8</v>
      </c>
      <c r="H18">
        <v>3</v>
      </c>
      <c r="I18"/>
      <c r="J18"/>
      <c r="K18">
        <v>3</v>
      </c>
      <c r="L18">
        <v>2.5</v>
      </c>
      <c r="M18">
        <v>2.5</v>
      </c>
      <c r="N18">
        <v>1.5</v>
      </c>
      <c r="O18">
        <v>2.5</v>
      </c>
      <c r="P18">
        <v>0.5</v>
      </c>
      <c r="Q18">
        <v>3</v>
      </c>
      <c r="R18">
        <v>3</v>
      </c>
      <c r="S18">
        <v>2</v>
      </c>
      <c r="T18">
        <v>1.5</v>
      </c>
      <c r="U18">
        <v>2.5</v>
      </c>
      <c r="V18"/>
      <c r="W18"/>
      <c r="X18"/>
      <c r="Y18"/>
      <c r="Z18"/>
      <c r="AA18" s="1">
        <f t="shared" si="0"/>
        <v>12</v>
      </c>
      <c r="AB18" s="1">
        <f t="shared" si="1"/>
        <v>36</v>
      </c>
      <c r="AC18" s="13">
        <f t="shared" si="2"/>
        <v>27.5</v>
      </c>
      <c r="AD18" s="14">
        <f t="shared" si="3"/>
        <v>76.38888888888889</v>
      </c>
    </row>
    <row r="19" spans="1:30" ht="12.75">
      <c r="A19" s="15" t="s">
        <v>0</v>
      </c>
      <c r="B19" s="15" t="s">
        <v>265</v>
      </c>
      <c r="C19" s="15" t="s">
        <v>8</v>
      </c>
      <c r="D19" s="19">
        <v>3</v>
      </c>
      <c r="E19" s="18" t="s">
        <v>25</v>
      </c>
      <c r="F19" s="18" t="s">
        <v>696</v>
      </c>
      <c r="H19"/>
      <c r="I19" s="32">
        <v>3</v>
      </c>
      <c r="J19">
        <v>1.5</v>
      </c>
      <c r="K19">
        <v>2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1">
        <f t="shared" si="0"/>
        <v>3</v>
      </c>
      <c r="AB19" s="1">
        <f t="shared" si="1"/>
        <v>9</v>
      </c>
      <c r="AC19" s="13">
        <f t="shared" si="2"/>
        <v>6.5</v>
      </c>
      <c r="AD19" s="14">
        <f t="shared" si="3"/>
        <v>72.22222222222223</v>
      </c>
    </row>
    <row r="20" spans="1:30" ht="12.75">
      <c r="A20" s="15" t="s">
        <v>0</v>
      </c>
      <c r="B20" s="15" t="s">
        <v>265</v>
      </c>
      <c r="C20" s="15" t="s">
        <v>8</v>
      </c>
      <c r="D20" s="19">
        <v>3</v>
      </c>
      <c r="E20" s="18" t="s">
        <v>597</v>
      </c>
      <c r="F20" s="18" t="s">
        <v>775</v>
      </c>
      <c r="H20"/>
      <c r="I20" s="32">
        <v>0</v>
      </c>
      <c r="J20"/>
      <c r="K20"/>
      <c r="L20"/>
      <c r="M20"/>
      <c r="N20">
        <v>0</v>
      </c>
      <c r="O20"/>
      <c r="P20"/>
      <c r="Q20"/>
      <c r="R20"/>
      <c r="S20"/>
      <c r="T20"/>
      <c r="U20"/>
      <c r="V20"/>
      <c r="W20"/>
      <c r="X20"/>
      <c r="Y20"/>
      <c r="Z20"/>
      <c r="AA20" s="1">
        <f t="shared" si="0"/>
        <v>2</v>
      </c>
      <c r="AB20" s="1">
        <f t="shared" si="1"/>
        <v>6</v>
      </c>
      <c r="AC20" s="13">
        <f t="shared" si="2"/>
        <v>0</v>
      </c>
      <c r="AD20" s="14">
        <f t="shared" si="3"/>
        <v>0</v>
      </c>
    </row>
    <row r="21" spans="1:30" ht="12.75">
      <c r="A21" s="15" t="s">
        <v>0</v>
      </c>
      <c r="B21" s="15" t="s">
        <v>265</v>
      </c>
      <c r="C21" s="15" t="s">
        <v>8</v>
      </c>
      <c r="D21" s="19">
        <v>3</v>
      </c>
      <c r="E21" s="18" t="s">
        <v>306</v>
      </c>
      <c r="F21" s="18" t="s">
        <v>170</v>
      </c>
      <c r="G21" s="15" t="s">
        <v>65</v>
      </c>
      <c r="H21"/>
      <c r="I21"/>
      <c r="J21"/>
      <c r="K21"/>
      <c r="L21"/>
      <c r="M21"/>
      <c r="N21"/>
      <c r="O21"/>
      <c r="P21">
        <v>2</v>
      </c>
      <c r="Q21"/>
      <c r="R21"/>
      <c r="S21"/>
      <c r="T21"/>
      <c r="U21">
        <v>2</v>
      </c>
      <c r="V21"/>
      <c r="W21"/>
      <c r="X21"/>
      <c r="Y21"/>
      <c r="Z21"/>
      <c r="AA21" s="1">
        <f t="shared" si="0"/>
        <v>2</v>
      </c>
      <c r="AB21" s="1">
        <f t="shared" si="1"/>
        <v>6</v>
      </c>
      <c r="AC21" s="13">
        <f t="shared" si="2"/>
        <v>4</v>
      </c>
      <c r="AD21" s="14">
        <f t="shared" si="3"/>
        <v>66.66666666666667</v>
      </c>
    </row>
    <row r="22" spans="1:30" ht="12.75">
      <c r="A22" s="15" t="s">
        <v>0</v>
      </c>
      <c r="B22" s="15" t="s">
        <v>265</v>
      </c>
      <c r="C22" s="15" t="s">
        <v>8</v>
      </c>
      <c r="D22" s="19">
        <v>3</v>
      </c>
      <c r="E22" s="18" t="s">
        <v>802</v>
      </c>
      <c r="F22" s="18" t="s">
        <v>630</v>
      </c>
      <c r="H22"/>
      <c r="I22"/>
      <c r="J22"/>
      <c r="K22"/>
      <c r="L22"/>
      <c r="M22"/>
      <c r="N22"/>
      <c r="O22"/>
      <c r="P22">
        <v>0</v>
      </c>
      <c r="Q22"/>
      <c r="R22"/>
      <c r="S22"/>
      <c r="T22"/>
      <c r="U22"/>
      <c r="V22"/>
      <c r="W22"/>
      <c r="X22"/>
      <c r="Y22"/>
      <c r="Z22"/>
      <c r="AA22" s="1">
        <f t="shared" si="0"/>
        <v>1</v>
      </c>
      <c r="AB22" s="1">
        <f t="shared" si="1"/>
        <v>3</v>
      </c>
      <c r="AC22" s="13">
        <f t="shared" si="2"/>
        <v>0</v>
      </c>
      <c r="AD22" s="14">
        <f t="shared" si="3"/>
        <v>0</v>
      </c>
    </row>
    <row r="23" spans="1:30" ht="12.75">
      <c r="A23" s="15" t="s">
        <v>0</v>
      </c>
      <c r="B23" s="15" t="s">
        <v>265</v>
      </c>
      <c r="C23" s="15" t="s">
        <v>8</v>
      </c>
      <c r="D23" s="19">
        <v>3</v>
      </c>
      <c r="E23" s="18" t="s">
        <v>817</v>
      </c>
      <c r="F23" s="18" t="s">
        <v>818</v>
      </c>
      <c r="H23"/>
      <c r="I23" s="34">
        <v>0</v>
      </c>
      <c r="J23"/>
      <c r="K23"/>
      <c r="L23"/>
      <c r="M23"/>
      <c r="N23"/>
      <c r="O23" s="34">
        <v>0</v>
      </c>
      <c r="P23"/>
      <c r="Q23"/>
      <c r="R23"/>
      <c r="S23"/>
      <c r="T23"/>
      <c r="U23"/>
      <c r="V23"/>
      <c r="W23"/>
      <c r="X23"/>
      <c r="Y23"/>
      <c r="Z23"/>
      <c r="AA23" s="1">
        <f t="shared" si="0"/>
        <v>2</v>
      </c>
      <c r="AB23" s="1">
        <f t="shared" si="1"/>
        <v>6</v>
      </c>
      <c r="AC23" s="13">
        <f t="shared" si="2"/>
        <v>0</v>
      </c>
      <c r="AD23" s="14">
        <f t="shared" si="3"/>
        <v>0</v>
      </c>
    </row>
    <row r="24" spans="4:30" ht="12.75">
      <c r="D24" s="1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 s="1">
        <f>SUM(AA16:AA23)</f>
        <v>42</v>
      </c>
      <c r="AB24" s="1">
        <f t="shared" si="1"/>
        <v>126</v>
      </c>
      <c r="AD24" s="14"/>
    </row>
    <row r="25" spans="1:30" ht="12.75">
      <c r="A25" s="15" t="s">
        <v>0</v>
      </c>
      <c r="B25" s="15" t="s">
        <v>265</v>
      </c>
      <c r="C25" s="15" t="s">
        <v>65</v>
      </c>
      <c r="D25" s="19">
        <v>4</v>
      </c>
      <c r="E25" s="18" t="s">
        <v>136</v>
      </c>
      <c r="F25" s="18" t="s">
        <v>153</v>
      </c>
      <c r="G25" s="15" t="s">
        <v>65</v>
      </c>
      <c r="H25"/>
      <c r="I25" s="32">
        <v>1</v>
      </c>
      <c r="J25">
        <v>2.5</v>
      </c>
      <c r="K25">
        <v>1</v>
      </c>
      <c r="L25">
        <v>2</v>
      </c>
      <c r="M25">
        <v>2</v>
      </c>
      <c r="N25">
        <v>2</v>
      </c>
      <c r="O25">
        <v>2.5</v>
      </c>
      <c r="P25" s="45">
        <v>1</v>
      </c>
      <c r="Q25" s="45">
        <v>0</v>
      </c>
      <c r="R25"/>
      <c r="S25">
        <v>1</v>
      </c>
      <c r="T25">
        <v>1.5</v>
      </c>
      <c r="U25">
        <v>2.5</v>
      </c>
      <c r="V25"/>
      <c r="W25"/>
      <c r="X25"/>
      <c r="Y25"/>
      <c r="Z25"/>
      <c r="AA25" s="1">
        <f aca="true" t="shared" si="4" ref="AA25:AA32">COUNT(H25:Y25)</f>
        <v>12</v>
      </c>
      <c r="AB25" s="1">
        <f>AA25*3-2</f>
        <v>34</v>
      </c>
      <c r="AC25" s="13">
        <f aca="true" t="shared" si="5" ref="AC25:AC32">SUM(H25:Y25)</f>
        <v>19</v>
      </c>
      <c r="AD25" s="14">
        <f aca="true" t="shared" si="6" ref="AD25:AD32">100*AC25/AB25</f>
        <v>55.88235294117647</v>
      </c>
    </row>
    <row r="26" spans="1:30" ht="12.75">
      <c r="A26" s="15" t="s">
        <v>0</v>
      </c>
      <c r="B26" s="15" t="s">
        <v>265</v>
      </c>
      <c r="C26" s="15" t="s">
        <v>65</v>
      </c>
      <c r="D26" s="19">
        <v>4</v>
      </c>
      <c r="E26" s="18" t="s">
        <v>306</v>
      </c>
      <c r="F26" s="18" t="s">
        <v>170</v>
      </c>
      <c r="G26" s="15" t="s">
        <v>65</v>
      </c>
      <c r="H26">
        <v>1</v>
      </c>
      <c r="I26" s="32">
        <v>1</v>
      </c>
      <c r="J26">
        <v>3</v>
      </c>
      <c r="K26">
        <v>0</v>
      </c>
      <c r="L26">
        <v>0</v>
      </c>
      <c r="M26">
        <v>1</v>
      </c>
      <c r="N26">
        <v>1</v>
      </c>
      <c r="O26">
        <v>1</v>
      </c>
      <c r="P26" s="45">
        <v>1</v>
      </c>
      <c r="Q26" s="45">
        <v>0</v>
      </c>
      <c r="R26">
        <v>1.5</v>
      </c>
      <c r="S26">
        <v>0</v>
      </c>
      <c r="T26">
        <v>1.5</v>
      </c>
      <c r="U26"/>
      <c r="V26"/>
      <c r="W26"/>
      <c r="X26"/>
      <c r="Y26"/>
      <c r="Z26"/>
      <c r="AA26" s="1">
        <f t="shared" si="4"/>
        <v>13</v>
      </c>
      <c r="AB26" s="1">
        <f>AA26*3-2</f>
        <v>37</v>
      </c>
      <c r="AC26" s="13">
        <f t="shared" si="5"/>
        <v>12</v>
      </c>
      <c r="AD26" s="14">
        <f t="shared" si="6"/>
        <v>32.432432432432435</v>
      </c>
    </row>
    <row r="27" spans="1:30" ht="12.75">
      <c r="A27" s="15" t="s">
        <v>0</v>
      </c>
      <c r="B27" s="15" t="s">
        <v>265</v>
      </c>
      <c r="C27" s="15" t="s">
        <v>65</v>
      </c>
      <c r="D27" s="19">
        <v>4</v>
      </c>
      <c r="E27" s="18" t="s">
        <v>158</v>
      </c>
      <c r="F27" s="18" t="s">
        <v>391</v>
      </c>
      <c r="G27" s="15" t="s">
        <v>65</v>
      </c>
      <c r="H27">
        <v>0.5</v>
      </c>
      <c r="I27"/>
      <c r="J27">
        <v>1.5</v>
      </c>
      <c r="K27"/>
      <c r="L27">
        <v>1</v>
      </c>
      <c r="M27">
        <v>0</v>
      </c>
      <c r="N27">
        <v>1</v>
      </c>
      <c r="O27"/>
      <c r="P27" s="45"/>
      <c r="Q27" s="45"/>
      <c r="R27"/>
      <c r="S27">
        <v>1</v>
      </c>
      <c r="T27"/>
      <c r="U27">
        <v>0.5</v>
      </c>
      <c r="V27"/>
      <c r="W27"/>
      <c r="X27"/>
      <c r="Y27"/>
      <c r="Z27"/>
      <c r="AA27" s="1">
        <f t="shared" si="4"/>
        <v>7</v>
      </c>
      <c r="AB27" s="1">
        <f>AA27*3</f>
        <v>21</v>
      </c>
      <c r="AC27" s="13">
        <f t="shared" si="5"/>
        <v>5.5</v>
      </c>
      <c r="AD27" s="14">
        <f t="shared" si="6"/>
        <v>26.19047619047619</v>
      </c>
    </row>
    <row r="28" spans="1:30" ht="12.75">
      <c r="A28" s="15" t="s">
        <v>0</v>
      </c>
      <c r="B28" s="15" t="s">
        <v>265</v>
      </c>
      <c r="C28" s="15" t="s">
        <v>65</v>
      </c>
      <c r="D28" s="19">
        <v>4</v>
      </c>
      <c r="E28" s="18" t="s">
        <v>294</v>
      </c>
      <c r="F28" s="18" t="s">
        <v>295</v>
      </c>
      <c r="G28" s="15" t="s">
        <v>75</v>
      </c>
      <c r="H28">
        <v>3</v>
      </c>
      <c r="I28"/>
      <c r="J28"/>
      <c r="K28"/>
      <c r="L28"/>
      <c r="M28"/>
      <c r="N28"/>
      <c r="O28">
        <v>0.5</v>
      </c>
      <c r="P28" s="45">
        <v>1.5</v>
      </c>
      <c r="Q28" s="45"/>
      <c r="R28">
        <v>0</v>
      </c>
      <c r="S28"/>
      <c r="T28"/>
      <c r="U28"/>
      <c r="V28"/>
      <c r="W28"/>
      <c r="X28"/>
      <c r="Y28"/>
      <c r="Z28"/>
      <c r="AA28" s="1">
        <f t="shared" si="4"/>
        <v>4</v>
      </c>
      <c r="AB28" s="1">
        <f>AA28*3-1</f>
        <v>11</v>
      </c>
      <c r="AC28" s="13">
        <f t="shared" si="5"/>
        <v>5</v>
      </c>
      <c r="AD28" s="14">
        <f t="shared" si="6"/>
        <v>45.45454545454545</v>
      </c>
    </row>
    <row r="29" spans="1:30" ht="12.75">
      <c r="A29" s="15" t="s">
        <v>0</v>
      </c>
      <c r="B29" s="15" t="s">
        <v>265</v>
      </c>
      <c r="C29" s="15" t="s">
        <v>65</v>
      </c>
      <c r="D29" s="19">
        <v>4</v>
      </c>
      <c r="E29" s="18" t="s">
        <v>379</v>
      </c>
      <c r="F29" s="18" t="s">
        <v>152</v>
      </c>
      <c r="H29"/>
      <c r="I29"/>
      <c r="J29"/>
      <c r="K29"/>
      <c r="L29"/>
      <c r="M29"/>
      <c r="N29"/>
      <c r="O29"/>
      <c r="P29" s="47"/>
      <c r="Q29" s="45"/>
      <c r="R29"/>
      <c r="S29"/>
      <c r="T29"/>
      <c r="U29">
        <v>1</v>
      </c>
      <c r="V29"/>
      <c r="W29"/>
      <c r="X29"/>
      <c r="Y29"/>
      <c r="Z29"/>
      <c r="AA29" s="1">
        <f t="shared" si="4"/>
        <v>1</v>
      </c>
      <c r="AB29" s="1">
        <f>AA29*3</f>
        <v>3</v>
      </c>
      <c r="AC29" s="13">
        <f t="shared" si="5"/>
        <v>1</v>
      </c>
      <c r="AD29" s="14">
        <f t="shared" si="6"/>
        <v>33.333333333333336</v>
      </c>
    </row>
    <row r="30" spans="1:30" ht="12.75">
      <c r="A30" s="15" t="s">
        <v>0</v>
      </c>
      <c r="B30" s="15" t="s">
        <v>265</v>
      </c>
      <c r="C30" s="15" t="s">
        <v>65</v>
      </c>
      <c r="D30" s="19">
        <v>4</v>
      </c>
      <c r="E30" s="18" t="s">
        <v>20</v>
      </c>
      <c r="F30" s="18" t="s">
        <v>732</v>
      </c>
      <c r="H30"/>
      <c r="I30"/>
      <c r="J30"/>
      <c r="K30">
        <v>0</v>
      </c>
      <c r="L30"/>
      <c r="M30"/>
      <c r="N30"/>
      <c r="O30"/>
      <c r="P30" s="47"/>
      <c r="Q30" s="45"/>
      <c r="R30"/>
      <c r="S30"/>
      <c r="T30"/>
      <c r="U30"/>
      <c r="V30"/>
      <c r="W30"/>
      <c r="X30"/>
      <c r="Y30"/>
      <c r="Z30"/>
      <c r="AA30" s="1">
        <f t="shared" si="4"/>
        <v>1</v>
      </c>
      <c r="AB30" s="1">
        <f>AA30*3</f>
        <v>3</v>
      </c>
      <c r="AC30" s="13">
        <f t="shared" si="5"/>
        <v>0</v>
      </c>
      <c r="AD30" s="14">
        <f t="shared" si="6"/>
        <v>0</v>
      </c>
    </row>
    <row r="31" spans="1:30" ht="12.75">
      <c r="A31" s="15" t="s">
        <v>0</v>
      </c>
      <c r="B31" s="15" t="s">
        <v>265</v>
      </c>
      <c r="C31" s="15" t="s">
        <v>65</v>
      </c>
      <c r="D31" s="19">
        <v>4</v>
      </c>
      <c r="E31" s="18" t="s">
        <v>388</v>
      </c>
      <c r="F31" s="18" t="s">
        <v>547</v>
      </c>
      <c r="H31"/>
      <c r="I31"/>
      <c r="J31"/>
      <c r="K31"/>
      <c r="L31"/>
      <c r="M31"/>
      <c r="N31"/>
      <c r="O31"/>
      <c r="P31"/>
      <c r="Q31">
        <v>0</v>
      </c>
      <c r="R31">
        <v>0</v>
      </c>
      <c r="S31"/>
      <c r="T31">
        <v>0</v>
      </c>
      <c r="U31"/>
      <c r="V31"/>
      <c r="W31"/>
      <c r="X31"/>
      <c r="Y31"/>
      <c r="Z31"/>
      <c r="AA31" s="1">
        <f t="shared" si="4"/>
        <v>3</v>
      </c>
      <c r="AB31" s="1">
        <f>AA31*3-1</f>
        <v>8</v>
      </c>
      <c r="AC31" s="13">
        <f t="shared" si="5"/>
        <v>0</v>
      </c>
      <c r="AD31" s="14">
        <f t="shared" si="6"/>
        <v>0</v>
      </c>
    </row>
    <row r="32" spans="1:30" ht="12.75">
      <c r="A32" s="15" t="s">
        <v>0</v>
      </c>
      <c r="B32" s="15" t="s">
        <v>265</v>
      </c>
      <c r="C32" s="15" t="s">
        <v>65</v>
      </c>
      <c r="D32" s="19">
        <v>4</v>
      </c>
      <c r="E32" s="18" t="s">
        <v>817</v>
      </c>
      <c r="F32" s="18" t="s">
        <v>818</v>
      </c>
      <c r="H32"/>
      <c r="I32" s="34"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 s="1">
        <f t="shared" si="4"/>
        <v>1</v>
      </c>
      <c r="AB32" s="1">
        <f>AA32*3-1</f>
        <v>2</v>
      </c>
      <c r="AC32" s="13">
        <f t="shared" si="5"/>
        <v>0</v>
      </c>
      <c r="AD32" s="14">
        <f t="shared" si="6"/>
        <v>0</v>
      </c>
    </row>
    <row r="33" spans="4:30" ht="12.75">
      <c r="D33" s="19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1">
        <f>SUM(AA25:AA32)</f>
        <v>42</v>
      </c>
      <c r="AD33" s="14"/>
    </row>
    <row r="34" spans="1:30" ht="12.75">
      <c r="A34" s="15" t="s">
        <v>0</v>
      </c>
      <c r="B34" s="15" t="s">
        <v>265</v>
      </c>
      <c r="C34" s="15" t="s">
        <v>75</v>
      </c>
      <c r="D34" s="19">
        <v>5</v>
      </c>
      <c r="E34" s="18" t="s">
        <v>294</v>
      </c>
      <c r="F34" s="18" t="s">
        <v>295</v>
      </c>
      <c r="G34" s="15" t="s">
        <v>75</v>
      </c>
      <c r="H34">
        <v>1</v>
      </c>
      <c r="I34" s="47"/>
      <c r="J34"/>
      <c r="K34">
        <v>2</v>
      </c>
      <c r="L34">
        <v>1</v>
      </c>
      <c r="M34">
        <v>2</v>
      </c>
      <c r="N34">
        <v>2.5</v>
      </c>
      <c r="O34">
        <v>1</v>
      </c>
      <c r="P34">
        <v>1</v>
      </c>
      <c r="Q34"/>
      <c r="R34">
        <v>1.5</v>
      </c>
      <c r="S34">
        <v>0.5</v>
      </c>
      <c r="T34"/>
      <c r="U34" s="32"/>
      <c r="V34"/>
      <c r="W34"/>
      <c r="X34"/>
      <c r="Y34"/>
      <c r="Z34"/>
      <c r="AA34" s="1">
        <f aca="true" t="shared" si="7" ref="AA34:AA44">COUNT(H34:W34)</f>
        <v>9</v>
      </c>
      <c r="AB34" s="1">
        <f aca="true" t="shared" si="8" ref="AB34:AB45">AA34*3</f>
        <v>27</v>
      </c>
      <c r="AC34" s="13">
        <f aca="true" t="shared" si="9" ref="AC34:AC44">SUM(H34:Y34)</f>
        <v>12.5</v>
      </c>
      <c r="AD34" s="14">
        <f aca="true" t="shared" si="10" ref="AD34:AD44">100*AC34/AB34</f>
        <v>46.2962962962963</v>
      </c>
    </row>
    <row r="35" spans="1:30" ht="12.75">
      <c r="A35" s="15" t="s">
        <v>0</v>
      </c>
      <c r="B35" s="15" t="s">
        <v>265</v>
      </c>
      <c r="C35" s="15" t="s">
        <v>75</v>
      </c>
      <c r="D35" s="19">
        <v>5</v>
      </c>
      <c r="E35" s="18" t="s">
        <v>105</v>
      </c>
      <c r="F35" s="18" t="s">
        <v>422</v>
      </c>
      <c r="G35" s="15" t="s">
        <v>75</v>
      </c>
      <c r="H35">
        <v>0</v>
      </c>
      <c r="I35" s="47"/>
      <c r="J35"/>
      <c r="K35"/>
      <c r="L35"/>
      <c r="M35">
        <v>1</v>
      </c>
      <c r="N35">
        <v>1</v>
      </c>
      <c r="O35"/>
      <c r="P35"/>
      <c r="Q35">
        <v>1</v>
      </c>
      <c r="R35">
        <v>0.5</v>
      </c>
      <c r="S35">
        <v>0.5</v>
      </c>
      <c r="T35">
        <v>1</v>
      </c>
      <c r="U35"/>
      <c r="V35"/>
      <c r="W35"/>
      <c r="X35"/>
      <c r="Y35"/>
      <c r="Z35"/>
      <c r="AA35" s="1">
        <f t="shared" si="7"/>
        <v>7</v>
      </c>
      <c r="AB35" s="1">
        <f t="shared" si="8"/>
        <v>21</v>
      </c>
      <c r="AC35" s="13">
        <f t="shared" si="9"/>
        <v>5</v>
      </c>
      <c r="AD35" s="14">
        <f t="shared" si="10"/>
        <v>23.80952380952381</v>
      </c>
    </row>
    <row r="36" spans="1:30" ht="12.75">
      <c r="A36" s="15" t="s">
        <v>0</v>
      </c>
      <c r="B36" s="15" t="s">
        <v>265</v>
      </c>
      <c r="C36" s="15" t="s">
        <v>75</v>
      </c>
      <c r="D36" s="19">
        <v>5</v>
      </c>
      <c r="E36" s="18" t="s">
        <v>421</v>
      </c>
      <c r="F36" s="18" t="s">
        <v>556</v>
      </c>
      <c r="H36"/>
      <c r="I36" s="47"/>
      <c r="J36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">
        <f t="shared" si="7"/>
        <v>1</v>
      </c>
      <c r="AB36" s="1">
        <f t="shared" si="8"/>
        <v>3</v>
      </c>
      <c r="AC36" s="13">
        <f t="shared" si="9"/>
        <v>0</v>
      </c>
      <c r="AD36" s="14">
        <f t="shared" si="10"/>
        <v>0</v>
      </c>
    </row>
    <row r="37" spans="1:30" ht="12.75">
      <c r="A37" s="15" t="s">
        <v>0</v>
      </c>
      <c r="B37" s="15" t="s">
        <v>265</v>
      </c>
      <c r="C37" s="15" t="s">
        <v>75</v>
      </c>
      <c r="D37" s="19">
        <v>5</v>
      </c>
      <c r="E37" s="18" t="s">
        <v>388</v>
      </c>
      <c r="F37" s="18" t="s">
        <v>547</v>
      </c>
      <c r="H37">
        <v>0</v>
      </c>
      <c r="I37" s="47">
        <v>0</v>
      </c>
      <c r="J37">
        <v>0</v>
      </c>
      <c r="K37">
        <v>0</v>
      </c>
      <c r="L37">
        <v>0</v>
      </c>
      <c r="M37">
        <v>0.5</v>
      </c>
      <c r="N37">
        <v>0</v>
      </c>
      <c r="O37">
        <v>0</v>
      </c>
      <c r="P37">
        <v>0.5</v>
      </c>
      <c r="Q37">
        <v>1</v>
      </c>
      <c r="R37">
        <v>0</v>
      </c>
      <c r="S37">
        <v>0</v>
      </c>
      <c r="T37">
        <v>0</v>
      </c>
      <c r="U37">
        <v>1</v>
      </c>
      <c r="V37"/>
      <c r="W37"/>
      <c r="X37"/>
      <c r="Y37"/>
      <c r="Z37"/>
      <c r="AA37" s="1">
        <f t="shared" si="7"/>
        <v>14</v>
      </c>
      <c r="AB37" s="1">
        <f t="shared" si="8"/>
        <v>42</v>
      </c>
      <c r="AC37" s="13">
        <f t="shared" si="9"/>
        <v>3</v>
      </c>
      <c r="AD37" s="14">
        <f t="shared" si="10"/>
        <v>7.142857142857143</v>
      </c>
    </row>
    <row r="38" spans="1:30" ht="12.75">
      <c r="A38" s="15" t="s">
        <v>0</v>
      </c>
      <c r="B38" s="15" t="s">
        <v>265</v>
      </c>
      <c r="C38" s="15" t="s">
        <v>75</v>
      </c>
      <c r="D38" s="19">
        <v>5</v>
      </c>
      <c r="E38" s="18" t="s">
        <v>597</v>
      </c>
      <c r="F38" s="18" t="s">
        <v>515</v>
      </c>
      <c r="H38"/>
      <c r="I38" s="47">
        <v>0</v>
      </c>
      <c r="J38"/>
      <c r="K38">
        <v>0</v>
      </c>
      <c r="L38">
        <v>2.5</v>
      </c>
      <c r="M38"/>
      <c r="N38"/>
      <c r="O38"/>
      <c r="P38">
        <v>0</v>
      </c>
      <c r="Q38">
        <v>0</v>
      </c>
      <c r="R38"/>
      <c r="S38"/>
      <c r="T38"/>
      <c r="U38"/>
      <c r="V38"/>
      <c r="W38"/>
      <c r="X38"/>
      <c r="Y38"/>
      <c r="Z38"/>
      <c r="AA38" s="1">
        <f t="shared" si="7"/>
        <v>5</v>
      </c>
      <c r="AB38" s="1">
        <f t="shared" si="8"/>
        <v>15</v>
      </c>
      <c r="AC38" s="13">
        <f t="shared" si="9"/>
        <v>2.5</v>
      </c>
      <c r="AD38" s="14">
        <f t="shared" si="10"/>
        <v>16.666666666666668</v>
      </c>
    </row>
    <row r="39" spans="1:30" ht="12.75">
      <c r="A39" s="15" t="s">
        <v>0</v>
      </c>
      <c r="B39" s="15" t="s">
        <v>265</v>
      </c>
      <c r="C39" s="15" t="s">
        <v>75</v>
      </c>
      <c r="D39" s="19">
        <v>5</v>
      </c>
      <c r="E39" s="18" t="s">
        <v>155</v>
      </c>
      <c r="F39" s="18" t="s">
        <v>696</v>
      </c>
      <c r="H39"/>
      <c r="I39" s="47"/>
      <c r="J39">
        <v>1.5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">
        <f t="shared" si="7"/>
        <v>1</v>
      </c>
      <c r="AB39" s="1">
        <f t="shared" si="8"/>
        <v>3</v>
      </c>
      <c r="AC39" s="13">
        <f t="shared" si="9"/>
        <v>1.5</v>
      </c>
      <c r="AD39" s="14">
        <f t="shared" si="10"/>
        <v>50</v>
      </c>
    </row>
    <row r="40" spans="1:30" ht="12.75">
      <c r="A40" s="15" t="s">
        <v>0</v>
      </c>
      <c r="B40" s="15" t="s">
        <v>265</v>
      </c>
      <c r="C40" s="15" t="s">
        <v>75</v>
      </c>
      <c r="D40" s="19">
        <v>5</v>
      </c>
      <c r="E40" s="18" t="s">
        <v>772</v>
      </c>
      <c r="F40" s="18" t="s">
        <v>566</v>
      </c>
      <c r="H40"/>
      <c r="I40" s="47"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">
        <f t="shared" si="7"/>
        <v>1</v>
      </c>
      <c r="AB40" s="1">
        <f t="shared" si="8"/>
        <v>3</v>
      </c>
      <c r="AC40" s="13">
        <f t="shared" si="9"/>
        <v>0</v>
      </c>
      <c r="AD40" s="14">
        <f t="shared" si="10"/>
        <v>0</v>
      </c>
    </row>
    <row r="41" spans="1:30" ht="12.75">
      <c r="A41" s="15" t="s">
        <v>0</v>
      </c>
      <c r="B41" s="15" t="s">
        <v>265</v>
      </c>
      <c r="C41" s="15" t="s">
        <v>75</v>
      </c>
      <c r="D41" s="19">
        <v>5</v>
      </c>
      <c r="E41" s="18" t="s">
        <v>574</v>
      </c>
      <c r="F41" s="18" t="s">
        <v>66</v>
      </c>
      <c r="H41"/>
      <c r="I41" s="47"/>
      <c r="J41"/>
      <c r="K41"/>
      <c r="L41"/>
      <c r="M41"/>
      <c r="N41"/>
      <c r="O41">
        <v>0</v>
      </c>
      <c r="P41"/>
      <c r="Q41"/>
      <c r="R41"/>
      <c r="S41"/>
      <c r="T41"/>
      <c r="U41"/>
      <c r="V41"/>
      <c r="W41"/>
      <c r="X41"/>
      <c r="Y41"/>
      <c r="Z41"/>
      <c r="AA41" s="1">
        <f t="shared" si="7"/>
        <v>1</v>
      </c>
      <c r="AB41" s="1">
        <f t="shared" si="8"/>
        <v>3</v>
      </c>
      <c r="AC41" s="13">
        <f t="shared" si="9"/>
        <v>0</v>
      </c>
      <c r="AD41" s="14">
        <f t="shared" si="10"/>
        <v>0</v>
      </c>
    </row>
    <row r="42" spans="1:30" ht="12.75">
      <c r="A42" s="15" t="s">
        <v>0</v>
      </c>
      <c r="B42" s="15" t="s">
        <v>265</v>
      </c>
      <c r="C42" s="15" t="s">
        <v>75</v>
      </c>
      <c r="D42" s="19">
        <v>5</v>
      </c>
      <c r="E42" s="18" t="s">
        <v>20</v>
      </c>
      <c r="F42" s="18" t="s">
        <v>732</v>
      </c>
      <c r="H42"/>
      <c r="I42" s="47"/>
      <c r="J42"/>
      <c r="K42"/>
      <c r="L42"/>
      <c r="M42"/>
      <c r="N42"/>
      <c r="O42"/>
      <c r="P42"/>
      <c r="Q42"/>
      <c r="R42"/>
      <c r="S42"/>
      <c r="T42">
        <v>1</v>
      </c>
      <c r="U42"/>
      <c r="V42"/>
      <c r="W42"/>
      <c r="X42"/>
      <c r="Y42"/>
      <c r="Z42"/>
      <c r="AA42" s="1">
        <f t="shared" si="7"/>
        <v>1</v>
      </c>
      <c r="AB42" s="1">
        <f t="shared" si="8"/>
        <v>3</v>
      </c>
      <c r="AC42" s="13">
        <f t="shared" si="9"/>
        <v>1</v>
      </c>
      <c r="AD42" s="14">
        <f t="shared" si="10"/>
        <v>33.333333333333336</v>
      </c>
    </row>
    <row r="43" spans="1:30" ht="12.75">
      <c r="A43" s="15" t="s">
        <v>0</v>
      </c>
      <c r="B43" s="15" t="s">
        <v>265</v>
      </c>
      <c r="C43" s="15" t="s">
        <v>75</v>
      </c>
      <c r="D43" s="19">
        <v>5</v>
      </c>
      <c r="E43" s="18" t="s">
        <v>841</v>
      </c>
      <c r="F43" s="18" t="s">
        <v>566</v>
      </c>
      <c r="H43"/>
      <c r="I43" s="47"/>
      <c r="J43"/>
      <c r="K43"/>
      <c r="L43"/>
      <c r="M43"/>
      <c r="N43"/>
      <c r="O43"/>
      <c r="P43"/>
      <c r="Q43"/>
      <c r="R43"/>
      <c r="S43"/>
      <c r="T43"/>
      <c r="U43">
        <v>1.5</v>
      </c>
      <c r="V43"/>
      <c r="W43"/>
      <c r="X43"/>
      <c r="Y43"/>
      <c r="Z43"/>
      <c r="AA43" s="1">
        <f t="shared" si="7"/>
        <v>1</v>
      </c>
      <c r="AB43" s="1">
        <f t="shared" si="8"/>
        <v>3</v>
      </c>
      <c r="AC43" s="13">
        <f t="shared" si="9"/>
        <v>1.5</v>
      </c>
      <c r="AD43" s="14">
        <f t="shared" si="10"/>
        <v>50</v>
      </c>
    </row>
    <row r="44" spans="1:30" ht="12.75">
      <c r="A44" s="15" t="s">
        <v>0</v>
      </c>
      <c r="B44" s="15" t="s">
        <v>265</v>
      </c>
      <c r="C44" s="15" t="s">
        <v>75</v>
      </c>
      <c r="D44" s="19">
        <v>5</v>
      </c>
      <c r="E44" s="18" t="s">
        <v>817</v>
      </c>
      <c r="F44" s="18" t="s">
        <v>818</v>
      </c>
      <c r="H44"/>
      <c r="I44" s="47"/>
      <c r="J44"/>
      <c r="K44"/>
      <c r="L44"/>
      <c r="M44"/>
      <c r="N44"/>
      <c r="O44"/>
      <c r="P44"/>
      <c r="Q44"/>
      <c r="R44"/>
      <c r="S44"/>
      <c r="T44"/>
      <c r="U44" s="34">
        <v>0</v>
      </c>
      <c r="V44"/>
      <c r="W44"/>
      <c r="X44"/>
      <c r="Y44"/>
      <c r="Z44"/>
      <c r="AA44" s="1">
        <f t="shared" si="7"/>
        <v>1</v>
      </c>
      <c r="AB44" s="1">
        <f t="shared" si="8"/>
        <v>3</v>
      </c>
      <c r="AC44" s="13">
        <f t="shared" si="9"/>
        <v>0</v>
      </c>
      <c r="AD44" s="14">
        <f t="shared" si="10"/>
        <v>0</v>
      </c>
    </row>
    <row r="45" spans="13:28" ht="12.75">
      <c r="M45" s="32"/>
      <c r="T45" s="32"/>
      <c r="AA45" s="1">
        <f>SUM(AA34:AA44)</f>
        <v>42</v>
      </c>
      <c r="AB45" s="1">
        <f t="shared" si="8"/>
        <v>126</v>
      </c>
    </row>
    <row r="46" spans="1:30" ht="12.75">
      <c r="A46" s="15" t="s">
        <v>1</v>
      </c>
      <c r="B46" s="15" t="s">
        <v>265</v>
      </c>
      <c r="C46" s="19" t="s">
        <v>10</v>
      </c>
      <c r="D46" s="19">
        <v>1</v>
      </c>
      <c r="E46" s="18" t="s">
        <v>47</v>
      </c>
      <c r="F46" s="18" t="s">
        <v>368</v>
      </c>
      <c r="G46" s="15">
        <v>1</v>
      </c>
      <c r="H46" s="33">
        <v>1</v>
      </c>
      <c r="I46" s="32">
        <v>1</v>
      </c>
      <c r="J46">
        <v>2.5</v>
      </c>
      <c r="K46">
        <v>3</v>
      </c>
      <c r="L46">
        <v>2</v>
      </c>
      <c r="M46" s="31">
        <v>1</v>
      </c>
      <c r="N46">
        <v>1.5</v>
      </c>
      <c r="O46">
        <v>2.5</v>
      </c>
      <c r="P46"/>
      <c r="Q46">
        <v>0</v>
      </c>
      <c r="R46" s="35"/>
      <c r="S46"/>
      <c r="T46" s="47">
        <v>2.5</v>
      </c>
      <c r="U46">
        <v>2</v>
      </c>
      <c r="V46"/>
      <c r="W46"/>
      <c r="X46"/>
      <c r="Y46"/>
      <c r="Z46"/>
      <c r="AA46" s="1">
        <f aca="true" t="shared" si="11" ref="AA46:AA52">COUNT(H46:Z46)</f>
        <v>11</v>
      </c>
      <c r="AB46" s="1">
        <f>AA46*3-3</f>
        <v>30</v>
      </c>
      <c r="AC46" s="13">
        <f aca="true" t="shared" si="12" ref="AC46:AC52">SUM(H46:Z46)</f>
        <v>19</v>
      </c>
      <c r="AD46" s="14">
        <f aca="true" t="shared" si="13" ref="AD46:AD52">100*AC46/AB46</f>
        <v>63.333333333333336</v>
      </c>
    </row>
    <row r="47" spans="1:30" ht="12.75">
      <c r="A47" s="15" t="s">
        <v>1</v>
      </c>
      <c r="B47" s="15" t="s">
        <v>265</v>
      </c>
      <c r="C47" s="19" t="s">
        <v>10</v>
      </c>
      <c r="D47" s="19">
        <v>1</v>
      </c>
      <c r="E47" s="18" t="s">
        <v>499</v>
      </c>
      <c r="F47" s="18" t="s">
        <v>500</v>
      </c>
      <c r="H47" s="33">
        <v>1.5</v>
      </c>
      <c r="I47" s="32">
        <v>2</v>
      </c>
      <c r="J47">
        <v>0</v>
      </c>
      <c r="K47">
        <v>3</v>
      </c>
      <c r="L47">
        <v>3</v>
      </c>
      <c r="M47" s="31"/>
      <c r="N47">
        <v>3</v>
      </c>
      <c r="O47">
        <v>3</v>
      </c>
      <c r="P47">
        <v>3</v>
      </c>
      <c r="Q47">
        <v>2.5</v>
      </c>
      <c r="R47" s="35"/>
      <c r="S47">
        <v>3</v>
      </c>
      <c r="T47" s="47"/>
      <c r="U47">
        <v>3</v>
      </c>
      <c r="V47"/>
      <c r="W47"/>
      <c r="X47"/>
      <c r="Y47"/>
      <c r="Z47"/>
      <c r="AA47" s="1">
        <f t="shared" si="11"/>
        <v>11</v>
      </c>
      <c r="AB47" s="1">
        <f>AA47*3-1</f>
        <v>32</v>
      </c>
      <c r="AC47" s="13">
        <f t="shared" si="12"/>
        <v>27</v>
      </c>
      <c r="AD47" s="14">
        <f t="shared" si="13"/>
        <v>84.375</v>
      </c>
    </row>
    <row r="48" spans="1:30" ht="12.75">
      <c r="A48" s="15" t="s">
        <v>1</v>
      </c>
      <c r="B48" s="15" t="s">
        <v>265</v>
      </c>
      <c r="C48" s="19" t="s">
        <v>10</v>
      </c>
      <c r="D48" s="19">
        <v>1</v>
      </c>
      <c r="E48" s="18" t="s">
        <v>244</v>
      </c>
      <c r="F48" s="18" t="s">
        <v>255</v>
      </c>
      <c r="G48" s="15" t="s">
        <v>8</v>
      </c>
      <c r="H48"/>
      <c r="I48"/>
      <c r="J48"/>
      <c r="K48">
        <v>0</v>
      </c>
      <c r="L48"/>
      <c r="M48" s="31"/>
      <c r="N48"/>
      <c r="O48"/>
      <c r="P48"/>
      <c r="Q48"/>
      <c r="R48" s="35"/>
      <c r="S48"/>
      <c r="T48" s="47"/>
      <c r="U48">
        <v>0</v>
      </c>
      <c r="V48"/>
      <c r="W48"/>
      <c r="X48"/>
      <c r="Y48"/>
      <c r="Z48"/>
      <c r="AA48" s="1">
        <f t="shared" si="11"/>
        <v>2</v>
      </c>
      <c r="AB48" s="1">
        <f>AA48*3</f>
        <v>6</v>
      </c>
      <c r="AC48" s="13">
        <f t="shared" si="12"/>
        <v>0</v>
      </c>
      <c r="AD48" s="14">
        <f t="shared" si="13"/>
        <v>0</v>
      </c>
    </row>
    <row r="49" spans="1:30" ht="12.75">
      <c r="A49" s="15" t="s">
        <v>1</v>
      </c>
      <c r="B49" s="15" t="s">
        <v>265</v>
      </c>
      <c r="C49" s="19" t="s">
        <v>10</v>
      </c>
      <c r="D49" s="19">
        <v>1</v>
      </c>
      <c r="E49" s="18" t="s">
        <v>490</v>
      </c>
      <c r="F49" s="18" t="s">
        <v>662</v>
      </c>
      <c r="H49" s="33">
        <v>1</v>
      </c>
      <c r="I49"/>
      <c r="J49">
        <v>2</v>
      </c>
      <c r="K49"/>
      <c r="L49">
        <v>3</v>
      </c>
      <c r="M49" s="31">
        <v>1</v>
      </c>
      <c r="N49"/>
      <c r="O49"/>
      <c r="P49">
        <v>3</v>
      </c>
      <c r="Q49">
        <v>1.5</v>
      </c>
      <c r="R49" s="35"/>
      <c r="S49"/>
      <c r="T49" s="47">
        <v>3</v>
      </c>
      <c r="U49"/>
      <c r="V49"/>
      <c r="W49"/>
      <c r="X49"/>
      <c r="Y49"/>
      <c r="Z49"/>
      <c r="AA49" s="1">
        <f t="shared" si="11"/>
        <v>7</v>
      </c>
      <c r="AB49" s="1">
        <f>AA49*3-3</f>
        <v>18</v>
      </c>
      <c r="AC49" s="13">
        <f t="shared" si="12"/>
        <v>14.5</v>
      </c>
      <c r="AD49" s="14">
        <f t="shared" si="13"/>
        <v>80.55555555555556</v>
      </c>
    </row>
    <row r="50" spans="1:30" ht="12.75">
      <c r="A50" s="15" t="s">
        <v>1</v>
      </c>
      <c r="B50" s="15" t="s">
        <v>265</v>
      </c>
      <c r="C50" s="19" t="s">
        <v>10</v>
      </c>
      <c r="D50" s="19">
        <v>1</v>
      </c>
      <c r="E50" s="18" t="s">
        <v>22</v>
      </c>
      <c r="F50" s="18" t="s">
        <v>341</v>
      </c>
      <c r="H50"/>
      <c r="I50"/>
      <c r="J50"/>
      <c r="K50"/>
      <c r="L50"/>
      <c r="M50"/>
      <c r="N50">
        <v>0.5</v>
      </c>
      <c r="O50"/>
      <c r="P50">
        <v>1.5</v>
      </c>
      <c r="Q50"/>
      <c r="R50" s="35"/>
      <c r="S50">
        <v>0.5</v>
      </c>
      <c r="T50" s="47"/>
      <c r="U50"/>
      <c r="V50"/>
      <c r="W50"/>
      <c r="X50"/>
      <c r="Y50"/>
      <c r="Z50"/>
      <c r="AA50" s="1">
        <f t="shared" si="11"/>
        <v>3</v>
      </c>
      <c r="AB50" s="1">
        <f>AA50*3-3</f>
        <v>6</v>
      </c>
      <c r="AC50" s="13">
        <f t="shared" si="12"/>
        <v>2.5</v>
      </c>
      <c r="AD50" s="14">
        <f t="shared" si="13"/>
        <v>41.666666666666664</v>
      </c>
    </row>
    <row r="51" spans="1:30" ht="12.75">
      <c r="A51" s="15" t="s">
        <v>1</v>
      </c>
      <c r="B51" s="15" t="s">
        <v>265</v>
      </c>
      <c r="C51" s="19" t="s">
        <v>10</v>
      </c>
      <c r="D51" s="19">
        <v>1</v>
      </c>
      <c r="E51" s="18" t="s">
        <v>161</v>
      </c>
      <c r="F51" s="18" t="s">
        <v>792</v>
      </c>
      <c r="H51"/>
      <c r="I51"/>
      <c r="J51"/>
      <c r="K51"/>
      <c r="L51"/>
      <c r="M51"/>
      <c r="N51"/>
      <c r="O51">
        <v>0</v>
      </c>
      <c r="P51"/>
      <c r="Q51"/>
      <c r="R51" s="35"/>
      <c r="S51">
        <v>2</v>
      </c>
      <c r="T51" s="47"/>
      <c r="U51"/>
      <c r="V51"/>
      <c r="W51"/>
      <c r="X51"/>
      <c r="Y51"/>
      <c r="Z51"/>
      <c r="AA51" s="1">
        <f t="shared" si="11"/>
        <v>2</v>
      </c>
      <c r="AB51" s="1">
        <f>AA51*3-3</f>
        <v>3</v>
      </c>
      <c r="AC51" s="13">
        <f t="shared" si="12"/>
        <v>2</v>
      </c>
      <c r="AD51" s="14">
        <f t="shared" si="13"/>
        <v>66.66666666666667</v>
      </c>
    </row>
    <row r="52" spans="1:30" ht="12.75">
      <c r="A52" s="15" t="s">
        <v>1</v>
      </c>
      <c r="B52" s="15" t="s">
        <v>265</v>
      </c>
      <c r="C52" s="19" t="s">
        <v>10</v>
      </c>
      <c r="D52" s="19">
        <v>1</v>
      </c>
      <c r="E52" s="18" t="s">
        <v>817</v>
      </c>
      <c r="F52" s="18" t="s">
        <v>818</v>
      </c>
      <c r="H52"/>
      <c r="I52" s="34">
        <v>0</v>
      </c>
      <c r="J52"/>
      <c r="K52"/>
      <c r="L52"/>
      <c r="M52" s="34">
        <v>0</v>
      </c>
      <c r="N52"/>
      <c r="O52"/>
      <c r="P52"/>
      <c r="Q52"/>
      <c r="R52" s="35"/>
      <c r="S52"/>
      <c r="T52" s="34">
        <v>0.5</v>
      </c>
      <c r="U52"/>
      <c r="V52"/>
      <c r="W52"/>
      <c r="X52"/>
      <c r="Y52"/>
      <c r="Z52"/>
      <c r="AA52" s="1">
        <f t="shared" si="11"/>
        <v>3</v>
      </c>
      <c r="AB52" s="1">
        <f>AA52*3-3</f>
        <v>6</v>
      </c>
      <c r="AC52" s="13">
        <f t="shared" si="12"/>
        <v>0.5</v>
      </c>
      <c r="AD52" s="14">
        <f t="shared" si="13"/>
        <v>8.333333333333334</v>
      </c>
    </row>
    <row r="53" spans="3:30" ht="12.75">
      <c r="C53" s="19"/>
      <c r="D53" s="1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1">
        <f>SUM(AA46:AA52)</f>
        <v>39</v>
      </c>
      <c r="AB53" s="1">
        <f>AA53*3-3</f>
        <v>114</v>
      </c>
      <c r="AD53" s="14"/>
    </row>
    <row r="54" spans="1:30" ht="12.75">
      <c r="A54" s="15" t="s">
        <v>1</v>
      </c>
      <c r="B54" s="15" t="s">
        <v>265</v>
      </c>
      <c r="C54" s="15" t="s">
        <v>8</v>
      </c>
      <c r="D54" s="19">
        <v>3</v>
      </c>
      <c r="E54" s="18" t="s">
        <v>418</v>
      </c>
      <c r="F54" s="18" t="s">
        <v>419</v>
      </c>
      <c r="G54" s="15" t="s">
        <v>8</v>
      </c>
      <c r="H54">
        <v>3</v>
      </c>
      <c r="I54" s="32">
        <v>3</v>
      </c>
      <c r="J54">
        <v>3</v>
      </c>
      <c r="K54">
        <v>2</v>
      </c>
      <c r="L54">
        <v>2.5</v>
      </c>
      <c r="M54">
        <v>1.5</v>
      </c>
      <c r="N54"/>
      <c r="O54" s="32"/>
      <c r="P54">
        <v>2</v>
      </c>
      <c r="Q54">
        <v>3</v>
      </c>
      <c r="R54">
        <v>3</v>
      </c>
      <c r="S54">
        <v>2</v>
      </c>
      <c r="T54">
        <v>2.5</v>
      </c>
      <c r="U54">
        <v>2</v>
      </c>
      <c r="V54"/>
      <c r="W54"/>
      <c r="X54"/>
      <c r="Y54"/>
      <c r="Z54"/>
      <c r="AA54" s="1">
        <f aca="true" t="shared" si="14" ref="AA54:AA61">COUNT(H54:Z54)</f>
        <v>12</v>
      </c>
      <c r="AB54" s="1">
        <f aca="true" t="shared" si="15" ref="AB54:AB59">AA54*3</f>
        <v>36</v>
      </c>
      <c r="AC54" s="13">
        <f aca="true" t="shared" si="16" ref="AC54:AC61">SUM(H54:Z54)</f>
        <v>29.5</v>
      </c>
      <c r="AD54" s="14">
        <f aca="true" t="shared" si="17" ref="AD54:AD61">100*AC54/AB54</f>
        <v>81.94444444444444</v>
      </c>
    </row>
    <row r="55" spans="1:30" ht="12.75">
      <c r="A55" s="15" t="s">
        <v>1</v>
      </c>
      <c r="B55" s="15" t="s">
        <v>265</v>
      </c>
      <c r="C55" s="15" t="s">
        <v>8</v>
      </c>
      <c r="D55" s="19">
        <v>3</v>
      </c>
      <c r="E55" s="18" t="s">
        <v>110</v>
      </c>
      <c r="F55" s="18" t="s">
        <v>111</v>
      </c>
      <c r="G55" s="15" t="s">
        <v>8</v>
      </c>
      <c r="H55"/>
      <c r="I55" s="32"/>
      <c r="J55"/>
      <c r="K55">
        <v>2</v>
      </c>
      <c r="L55">
        <v>2.5</v>
      </c>
      <c r="M55">
        <v>2</v>
      </c>
      <c r="N55">
        <v>2.5</v>
      </c>
      <c r="O55">
        <v>2</v>
      </c>
      <c r="P55">
        <v>0</v>
      </c>
      <c r="Q55">
        <v>2</v>
      </c>
      <c r="R55">
        <v>2.5</v>
      </c>
      <c r="S55">
        <v>0.5</v>
      </c>
      <c r="T55">
        <v>1</v>
      </c>
      <c r="U55">
        <v>3</v>
      </c>
      <c r="V55"/>
      <c r="W55"/>
      <c r="X55"/>
      <c r="Y55"/>
      <c r="Z55"/>
      <c r="AA55" s="1">
        <f t="shared" si="14"/>
        <v>11</v>
      </c>
      <c r="AB55" s="1">
        <f t="shared" si="15"/>
        <v>33</v>
      </c>
      <c r="AC55" s="13">
        <f t="shared" si="16"/>
        <v>20</v>
      </c>
      <c r="AD55" s="14">
        <f t="shared" si="17"/>
        <v>60.60606060606061</v>
      </c>
    </row>
    <row r="56" spans="1:30" ht="12.75">
      <c r="A56" s="15" t="s">
        <v>1</v>
      </c>
      <c r="B56" s="15" t="s">
        <v>265</v>
      </c>
      <c r="C56" s="15" t="s">
        <v>8</v>
      </c>
      <c r="D56" s="19">
        <v>3</v>
      </c>
      <c r="E56" s="18" t="s">
        <v>55</v>
      </c>
      <c r="F56" s="18" t="s">
        <v>511</v>
      </c>
      <c r="G56" s="15" t="s">
        <v>65</v>
      </c>
      <c r="H56"/>
      <c r="I56" s="32"/>
      <c r="J56"/>
      <c r="K56"/>
      <c r="L56"/>
      <c r="M56"/>
      <c r="N56">
        <v>1.5</v>
      </c>
      <c r="O56"/>
      <c r="P56"/>
      <c r="Q56"/>
      <c r="R56"/>
      <c r="S56"/>
      <c r="T56"/>
      <c r="U56"/>
      <c r="V56"/>
      <c r="W56"/>
      <c r="X56"/>
      <c r="Y56"/>
      <c r="Z56"/>
      <c r="AA56" s="1">
        <f t="shared" si="14"/>
        <v>1</v>
      </c>
      <c r="AB56" s="1">
        <f t="shared" si="15"/>
        <v>3</v>
      </c>
      <c r="AC56" s="13">
        <f t="shared" si="16"/>
        <v>1.5</v>
      </c>
      <c r="AD56" s="14">
        <f t="shared" si="17"/>
        <v>50</v>
      </c>
    </row>
    <row r="57" spans="1:30" ht="12.75">
      <c r="A57" s="15" t="s">
        <v>1</v>
      </c>
      <c r="B57" s="15" t="s">
        <v>265</v>
      </c>
      <c r="C57" s="15" t="s">
        <v>8</v>
      </c>
      <c r="D57" s="19">
        <v>3</v>
      </c>
      <c r="E57" s="18" t="s">
        <v>244</v>
      </c>
      <c r="F57" s="18" t="s">
        <v>255</v>
      </c>
      <c r="G57" s="15" t="s">
        <v>8</v>
      </c>
      <c r="H57"/>
      <c r="I57" s="32"/>
      <c r="J57"/>
      <c r="K57"/>
      <c r="L57"/>
      <c r="M57"/>
      <c r="N57">
        <v>0</v>
      </c>
      <c r="O57"/>
      <c r="P57"/>
      <c r="Q57"/>
      <c r="R57"/>
      <c r="S57"/>
      <c r="T57"/>
      <c r="U57"/>
      <c r="V57"/>
      <c r="W57"/>
      <c r="X57"/>
      <c r="Y57"/>
      <c r="Z57"/>
      <c r="AA57" s="1">
        <f t="shared" si="14"/>
        <v>1</v>
      </c>
      <c r="AB57" s="1">
        <f t="shared" si="15"/>
        <v>3</v>
      </c>
      <c r="AC57" s="13">
        <f t="shared" si="16"/>
        <v>0</v>
      </c>
      <c r="AD57" s="14">
        <f t="shared" si="17"/>
        <v>0</v>
      </c>
    </row>
    <row r="58" spans="1:30" ht="12.75">
      <c r="A58" s="15" t="s">
        <v>1</v>
      </c>
      <c r="B58" s="15" t="s">
        <v>265</v>
      </c>
      <c r="C58" s="15" t="s">
        <v>8</v>
      </c>
      <c r="D58" s="19">
        <v>3</v>
      </c>
      <c r="E58" s="18" t="s">
        <v>47</v>
      </c>
      <c r="F58" s="18" t="s">
        <v>415</v>
      </c>
      <c r="H58">
        <v>3</v>
      </c>
      <c r="I58" s="32"/>
      <c r="J58">
        <v>3</v>
      </c>
      <c r="K58">
        <v>3</v>
      </c>
      <c r="L58">
        <v>2.5</v>
      </c>
      <c r="M58">
        <v>2.5</v>
      </c>
      <c r="N58"/>
      <c r="O58">
        <v>2.5</v>
      </c>
      <c r="P58">
        <v>0.5</v>
      </c>
      <c r="Q58">
        <v>3</v>
      </c>
      <c r="R58">
        <v>3</v>
      </c>
      <c r="S58">
        <v>2</v>
      </c>
      <c r="T58">
        <v>1.5</v>
      </c>
      <c r="U58">
        <v>2.5</v>
      </c>
      <c r="V58"/>
      <c r="W58"/>
      <c r="X58"/>
      <c r="Y58"/>
      <c r="Z58"/>
      <c r="AA58" s="1">
        <f t="shared" si="14"/>
        <v>12</v>
      </c>
      <c r="AB58" s="1">
        <f t="shared" si="15"/>
        <v>36</v>
      </c>
      <c r="AC58" s="13">
        <f t="shared" si="16"/>
        <v>29</v>
      </c>
      <c r="AD58" s="14">
        <f t="shared" si="17"/>
        <v>80.55555555555556</v>
      </c>
    </row>
    <row r="59" spans="1:30" ht="12.75">
      <c r="A59" s="15" t="s">
        <v>1</v>
      </c>
      <c r="B59" s="15" t="s">
        <v>265</v>
      </c>
      <c r="C59" s="15" t="s">
        <v>8</v>
      </c>
      <c r="D59" s="19">
        <v>3</v>
      </c>
      <c r="E59" s="18" t="s">
        <v>661</v>
      </c>
      <c r="F59" s="18" t="s">
        <v>590</v>
      </c>
      <c r="H59">
        <v>3</v>
      </c>
      <c r="I59" s="32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">
        <f t="shared" si="14"/>
        <v>1</v>
      </c>
      <c r="AB59" s="1">
        <f t="shared" si="15"/>
        <v>3</v>
      </c>
      <c r="AC59" s="13">
        <f t="shared" si="16"/>
        <v>3</v>
      </c>
      <c r="AD59" s="14">
        <f t="shared" si="17"/>
        <v>100</v>
      </c>
    </row>
    <row r="60" spans="1:30" ht="12.75">
      <c r="A60" s="15" t="s">
        <v>1</v>
      </c>
      <c r="B60" s="15" t="s">
        <v>265</v>
      </c>
      <c r="C60" s="15" t="s">
        <v>8</v>
      </c>
      <c r="D60" s="19">
        <v>3</v>
      </c>
      <c r="E60" s="18" t="s">
        <v>631</v>
      </c>
      <c r="F60" s="18" t="s">
        <v>776</v>
      </c>
      <c r="H60"/>
      <c r="I60" s="32">
        <v>0</v>
      </c>
      <c r="J60">
        <v>1.5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1">
        <f t="shared" si="14"/>
        <v>2</v>
      </c>
      <c r="AB60" s="1">
        <f>AA60*3</f>
        <v>6</v>
      </c>
      <c r="AC60" s="13">
        <f t="shared" si="16"/>
        <v>1.5</v>
      </c>
      <c r="AD60" s="14">
        <f t="shared" si="17"/>
        <v>25</v>
      </c>
    </row>
    <row r="61" spans="4:30" ht="12.75">
      <c r="D61" s="19"/>
      <c r="E61" s="18" t="s">
        <v>817</v>
      </c>
      <c r="F61" s="18" t="s">
        <v>818</v>
      </c>
      <c r="H61"/>
      <c r="I61" s="34">
        <v>0</v>
      </c>
      <c r="J61"/>
      <c r="K61"/>
      <c r="L61"/>
      <c r="M61"/>
      <c r="N61"/>
      <c r="O61" s="34">
        <v>0</v>
      </c>
      <c r="P61"/>
      <c r="Q61"/>
      <c r="R61"/>
      <c r="S61"/>
      <c r="T61"/>
      <c r="U61"/>
      <c r="V61"/>
      <c r="W61"/>
      <c r="X61"/>
      <c r="Y61"/>
      <c r="Z61"/>
      <c r="AA61" s="1">
        <f t="shared" si="14"/>
        <v>2</v>
      </c>
      <c r="AB61" s="1">
        <f>AA61*3</f>
        <v>6</v>
      </c>
      <c r="AC61" s="13">
        <f t="shared" si="16"/>
        <v>0</v>
      </c>
      <c r="AD61" s="14">
        <f t="shared" si="17"/>
        <v>0</v>
      </c>
    </row>
    <row r="62" spans="4:30" ht="12.75">
      <c r="D62" s="19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">
        <f>SUM(AA54:AA61)</f>
        <v>42</v>
      </c>
      <c r="AD62" s="14"/>
    </row>
    <row r="63" spans="1:30" ht="12.75">
      <c r="A63" s="15" t="s">
        <v>1</v>
      </c>
      <c r="B63" s="15" t="s">
        <v>265</v>
      </c>
      <c r="C63" s="15" t="s">
        <v>65</v>
      </c>
      <c r="D63" s="19">
        <v>4</v>
      </c>
      <c r="E63" s="18" t="s">
        <v>55</v>
      </c>
      <c r="F63" s="18" t="s">
        <v>248</v>
      </c>
      <c r="G63" s="15" t="s">
        <v>65</v>
      </c>
      <c r="H63">
        <v>3</v>
      </c>
      <c r="I63"/>
      <c r="J63">
        <v>2.5</v>
      </c>
      <c r="K63">
        <v>1</v>
      </c>
      <c r="L63">
        <v>2</v>
      </c>
      <c r="M63">
        <v>1</v>
      </c>
      <c r="N63">
        <v>2</v>
      </c>
      <c r="O63">
        <v>2.5</v>
      </c>
      <c r="P63" s="45">
        <v>1</v>
      </c>
      <c r="Q63" s="45"/>
      <c r="R63">
        <v>0</v>
      </c>
      <c r="S63">
        <v>1</v>
      </c>
      <c r="T63">
        <v>1.5</v>
      </c>
      <c r="U63">
        <v>2.5</v>
      </c>
      <c r="V63"/>
      <c r="W63"/>
      <c r="X63"/>
      <c r="Y63"/>
      <c r="Z63"/>
      <c r="AA63" s="1">
        <f aca="true" t="shared" si="18" ref="AA63:AA69">COUNT(H63:Z63)</f>
        <v>12</v>
      </c>
      <c r="AB63" s="1">
        <f>AA63*3-1</f>
        <v>35</v>
      </c>
      <c r="AC63" s="13">
        <f aca="true" t="shared" si="19" ref="AC63:AC69">SUM(H63:Z63)</f>
        <v>20</v>
      </c>
      <c r="AD63" s="14">
        <f aca="true" t="shared" si="20" ref="AD63:AD69">100*AC63/AB63</f>
        <v>57.142857142857146</v>
      </c>
    </row>
    <row r="64" spans="1:30" ht="12.75">
      <c r="A64" s="15" t="s">
        <v>1</v>
      </c>
      <c r="B64" s="15" t="s">
        <v>265</v>
      </c>
      <c r="C64" s="15" t="s">
        <v>65</v>
      </c>
      <c r="D64" s="19">
        <v>4</v>
      </c>
      <c r="E64" s="18" t="s">
        <v>47</v>
      </c>
      <c r="F64" s="18" t="s">
        <v>415</v>
      </c>
      <c r="G64" s="15" t="s">
        <v>65</v>
      </c>
      <c r="H64">
        <v>1</v>
      </c>
      <c r="I64" s="32">
        <v>1</v>
      </c>
      <c r="J64">
        <v>3</v>
      </c>
      <c r="K64"/>
      <c r="L64"/>
      <c r="M64"/>
      <c r="N64"/>
      <c r="O64"/>
      <c r="P64" s="45"/>
      <c r="Q64" s="45"/>
      <c r="R64"/>
      <c r="S64"/>
      <c r="T64"/>
      <c r="U64"/>
      <c r="V64"/>
      <c r="W64"/>
      <c r="X64"/>
      <c r="Y64"/>
      <c r="Z64"/>
      <c r="AA64" s="1">
        <f t="shared" si="18"/>
        <v>3</v>
      </c>
      <c r="AB64" s="1">
        <f aca="true" t="shared" si="21" ref="AB64:AB69">AA64*3</f>
        <v>9</v>
      </c>
      <c r="AC64" s="13">
        <f t="shared" si="19"/>
        <v>5</v>
      </c>
      <c r="AD64" s="14">
        <f t="shared" si="20"/>
        <v>55.55555555555556</v>
      </c>
    </row>
    <row r="65" spans="1:30" ht="12.75">
      <c r="A65" s="15" t="s">
        <v>1</v>
      </c>
      <c r="B65" s="15" t="s">
        <v>265</v>
      </c>
      <c r="C65" s="15" t="s">
        <v>65</v>
      </c>
      <c r="D65" s="19">
        <v>4</v>
      </c>
      <c r="E65" s="18" t="s">
        <v>240</v>
      </c>
      <c r="F65" s="18" t="s">
        <v>467</v>
      </c>
      <c r="H65"/>
      <c r="I65" s="32"/>
      <c r="J65"/>
      <c r="K65"/>
      <c r="L65"/>
      <c r="M65"/>
      <c r="N65">
        <v>1</v>
      </c>
      <c r="O65">
        <v>1</v>
      </c>
      <c r="P65" s="45"/>
      <c r="Q65" s="45">
        <v>0</v>
      </c>
      <c r="R65"/>
      <c r="S65">
        <v>0</v>
      </c>
      <c r="T65"/>
      <c r="U65"/>
      <c r="V65"/>
      <c r="W65"/>
      <c r="X65"/>
      <c r="Y65"/>
      <c r="Z65"/>
      <c r="AA65" s="1">
        <f t="shared" si="18"/>
        <v>4</v>
      </c>
      <c r="AB65" s="1">
        <f>AA65*3-1</f>
        <v>11</v>
      </c>
      <c r="AC65" s="13">
        <f t="shared" si="19"/>
        <v>2</v>
      </c>
      <c r="AD65" s="14">
        <f t="shared" si="20"/>
        <v>18.181818181818183</v>
      </c>
    </row>
    <row r="66" spans="1:30" ht="12.75">
      <c r="A66" s="15" t="s">
        <v>1</v>
      </c>
      <c r="B66" s="15" t="s">
        <v>265</v>
      </c>
      <c r="C66" s="15" t="s">
        <v>65</v>
      </c>
      <c r="D66" s="19">
        <v>4</v>
      </c>
      <c r="E66" s="18" t="s">
        <v>188</v>
      </c>
      <c r="F66" s="18" t="s">
        <v>548</v>
      </c>
      <c r="G66" s="15" t="s">
        <v>75</v>
      </c>
      <c r="H66"/>
      <c r="I66" s="32"/>
      <c r="J66"/>
      <c r="K66"/>
      <c r="L66"/>
      <c r="M66"/>
      <c r="N66"/>
      <c r="O66"/>
      <c r="P66" s="45">
        <v>1.5</v>
      </c>
      <c r="Q66" s="45"/>
      <c r="R66"/>
      <c r="S66"/>
      <c r="T66">
        <v>1.5</v>
      </c>
      <c r="U66"/>
      <c r="V66"/>
      <c r="W66"/>
      <c r="X66"/>
      <c r="Y66"/>
      <c r="Z66"/>
      <c r="AA66" s="1">
        <f t="shared" si="18"/>
        <v>2</v>
      </c>
      <c r="AB66" s="1">
        <f>AA66*3-1</f>
        <v>5</v>
      </c>
      <c r="AC66" s="13">
        <f t="shared" si="19"/>
        <v>3</v>
      </c>
      <c r="AD66" s="14">
        <f t="shared" si="20"/>
        <v>60</v>
      </c>
    </row>
    <row r="67" spans="1:30" ht="12.75">
      <c r="A67" s="15" t="s">
        <v>1</v>
      </c>
      <c r="B67" s="15" t="s">
        <v>265</v>
      </c>
      <c r="C67" s="15" t="s">
        <v>65</v>
      </c>
      <c r="D67" s="19">
        <v>4</v>
      </c>
      <c r="E67" s="18" t="s">
        <v>41</v>
      </c>
      <c r="F67" s="18" t="s">
        <v>152</v>
      </c>
      <c r="H67"/>
      <c r="I67" s="32"/>
      <c r="J67"/>
      <c r="K67"/>
      <c r="L67"/>
      <c r="M67"/>
      <c r="N67"/>
      <c r="O67"/>
      <c r="P67" s="47"/>
      <c r="Q67" s="45"/>
      <c r="R67"/>
      <c r="S67"/>
      <c r="T67"/>
      <c r="U67">
        <v>1</v>
      </c>
      <c r="V67"/>
      <c r="W67"/>
      <c r="X67"/>
      <c r="Y67"/>
      <c r="Z67"/>
      <c r="AA67" s="1">
        <f t="shared" si="18"/>
        <v>1</v>
      </c>
      <c r="AB67" s="1">
        <f t="shared" si="21"/>
        <v>3</v>
      </c>
      <c r="AC67" s="13">
        <f t="shared" si="19"/>
        <v>1</v>
      </c>
      <c r="AD67" s="14">
        <f t="shared" si="20"/>
        <v>33.333333333333336</v>
      </c>
    </row>
    <row r="68" spans="1:30" ht="12.75">
      <c r="A68" s="15" t="s">
        <v>1</v>
      </c>
      <c r="B68" s="15" t="s">
        <v>265</v>
      </c>
      <c r="C68" s="15" t="s">
        <v>65</v>
      </c>
      <c r="D68" s="19">
        <v>4</v>
      </c>
      <c r="E68" s="18" t="s">
        <v>166</v>
      </c>
      <c r="F68" s="18" t="s">
        <v>557</v>
      </c>
      <c r="G68" s="15" t="s">
        <v>8</v>
      </c>
      <c r="H68">
        <v>0.5</v>
      </c>
      <c r="I68" s="32">
        <v>1</v>
      </c>
      <c r="J68"/>
      <c r="K68"/>
      <c r="L68"/>
      <c r="M68"/>
      <c r="N68"/>
      <c r="O68"/>
      <c r="P68" s="47"/>
      <c r="Q68" s="45"/>
      <c r="R68"/>
      <c r="S68"/>
      <c r="T68"/>
      <c r="U68"/>
      <c r="V68"/>
      <c r="W68"/>
      <c r="X68"/>
      <c r="Y68"/>
      <c r="Z68"/>
      <c r="AA68" s="1">
        <f t="shared" si="18"/>
        <v>2</v>
      </c>
      <c r="AB68" s="1">
        <f t="shared" si="21"/>
        <v>6</v>
      </c>
      <c r="AC68" s="13">
        <f t="shared" si="19"/>
        <v>1.5</v>
      </c>
      <c r="AD68" s="14">
        <f t="shared" si="20"/>
        <v>25</v>
      </c>
    </row>
    <row r="69" spans="1:30" ht="12.75">
      <c r="A69" s="15" t="s">
        <v>1</v>
      </c>
      <c r="B69" s="15" t="s">
        <v>265</v>
      </c>
      <c r="C69" s="15" t="s">
        <v>65</v>
      </c>
      <c r="D69" s="19">
        <v>4</v>
      </c>
      <c r="E69" s="18" t="s">
        <v>91</v>
      </c>
      <c r="F69" s="18" t="s">
        <v>477</v>
      </c>
      <c r="G69" s="15" t="s">
        <v>75</v>
      </c>
      <c r="H69"/>
      <c r="I69"/>
      <c r="J69"/>
      <c r="K69"/>
      <c r="L69"/>
      <c r="M69"/>
      <c r="N69"/>
      <c r="O69"/>
      <c r="P69" s="47"/>
      <c r="Q69" s="45"/>
      <c r="R69"/>
      <c r="S69"/>
      <c r="T69">
        <v>0</v>
      </c>
      <c r="U69">
        <v>0.5</v>
      </c>
      <c r="V69"/>
      <c r="W69"/>
      <c r="X69"/>
      <c r="Y69"/>
      <c r="Z69"/>
      <c r="AA69" s="1">
        <f t="shared" si="18"/>
        <v>2</v>
      </c>
      <c r="AB69" s="1">
        <f t="shared" si="21"/>
        <v>6</v>
      </c>
      <c r="AC69" s="13">
        <f t="shared" si="19"/>
        <v>0.5</v>
      </c>
      <c r="AD69" s="14">
        <f t="shared" si="20"/>
        <v>8.333333333333334</v>
      </c>
    </row>
    <row r="70" spans="1:30" ht="12.75">
      <c r="A70" s="15" t="s">
        <v>1</v>
      </c>
      <c r="B70" s="15" t="s">
        <v>265</v>
      </c>
      <c r="C70" s="15" t="s">
        <v>65</v>
      </c>
      <c r="D70" s="19">
        <v>4</v>
      </c>
      <c r="E70" s="18" t="s">
        <v>733</v>
      </c>
      <c r="F70" s="18" t="s">
        <v>715</v>
      </c>
      <c r="H70"/>
      <c r="I70"/>
      <c r="J70">
        <v>1.5</v>
      </c>
      <c r="K70">
        <v>0</v>
      </c>
      <c r="L70">
        <v>1</v>
      </c>
      <c r="M70">
        <v>0</v>
      </c>
      <c r="N70">
        <v>1</v>
      </c>
      <c r="O70">
        <v>0.5</v>
      </c>
      <c r="P70" s="47"/>
      <c r="Q70" s="45">
        <v>0</v>
      </c>
      <c r="R70">
        <v>0</v>
      </c>
      <c r="S70"/>
      <c r="T70"/>
      <c r="U70"/>
      <c r="V70"/>
      <c r="W70"/>
      <c r="X70"/>
      <c r="Y70"/>
      <c r="Z70"/>
      <c r="AA70" s="1">
        <f aca="true" t="shared" si="22" ref="AA70:AA75">COUNT(H70:Z70)</f>
        <v>8</v>
      </c>
      <c r="AB70" s="1">
        <f>AA70*3-1</f>
        <v>23</v>
      </c>
      <c r="AC70" s="13">
        <f aca="true" t="shared" si="23" ref="AC70:AC75">SUM(H70:Z70)</f>
        <v>4</v>
      </c>
      <c r="AD70" s="14">
        <f aca="true" t="shared" si="24" ref="AD70:AD75">100*AC70/AB70</f>
        <v>17.391304347826086</v>
      </c>
    </row>
    <row r="71" spans="1:30" ht="12.75">
      <c r="A71" s="15" t="s">
        <v>1</v>
      </c>
      <c r="B71" s="15" t="s">
        <v>265</v>
      </c>
      <c r="C71" s="15" t="s">
        <v>65</v>
      </c>
      <c r="D71" s="19">
        <v>4</v>
      </c>
      <c r="E71" s="18" t="s">
        <v>698</v>
      </c>
      <c r="F71" s="18" t="s">
        <v>734</v>
      </c>
      <c r="H71"/>
      <c r="I71"/>
      <c r="J71"/>
      <c r="K71">
        <v>0</v>
      </c>
      <c r="L71"/>
      <c r="M71"/>
      <c r="N71"/>
      <c r="O71"/>
      <c r="P71" s="47"/>
      <c r="Q71" s="45"/>
      <c r="R71"/>
      <c r="S71"/>
      <c r="T71"/>
      <c r="U71"/>
      <c r="V71"/>
      <c r="W71"/>
      <c r="X71"/>
      <c r="Y71"/>
      <c r="Z71"/>
      <c r="AA71" s="1">
        <f t="shared" si="22"/>
        <v>1</v>
      </c>
      <c r="AB71" s="1">
        <f>AA71*3</f>
        <v>3</v>
      </c>
      <c r="AC71" s="13">
        <f t="shared" si="23"/>
        <v>0</v>
      </c>
      <c r="AD71" s="14">
        <f t="shared" si="24"/>
        <v>0</v>
      </c>
    </row>
    <row r="72" spans="1:30" ht="12.75">
      <c r="A72" s="15" t="s">
        <v>1</v>
      </c>
      <c r="B72" s="15" t="s">
        <v>265</v>
      </c>
      <c r="C72" s="15" t="s">
        <v>65</v>
      </c>
      <c r="D72" s="19">
        <v>4</v>
      </c>
      <c r="E72" s="18" t="s">
        <v>390</v>
      </c>
      <c r="F72" s="18" t="s">
        <v>746</v>
      </c>
      <c r="H72"/>
      <c r="I72"/>
      <c r="J72"/>
      <c r="K72"/>
      <c r="L72">
        <v>0</v>
      </c>
      <c r="M72"/>
      <c r="N72"/>
      <c r="O72"/>
      <c r="P72" s="47"/>
      <c r="Q72" s="45"/>
      <c r="R72"/>
      <c r="S72"/>
      <c r="T72"/>
      <c r="U72"/>
      <c r="V72"/>
      <c r="W72"/>
      <c r="X72"/>
      <c r="Y72"/>
      <c r="Z72"/>
      <c r="AA72" s="1">
        <f t="shared" si="22"/>
        <v>1</v>
      </c>
      <c r="AB72" s="1">
        <f>AA72*3</f>
        <v>3</v>
      </c>
      <c r="AC72" s="13">
        <f t="shared" si="23"/>
        <v>0</v>
      </c>
      <c r="AD72" s="14">
        <f t="shared" si="24"/>
        <v>0</v>
      </c>
    </row>
    <row r="73" spans="1:30" ht="12.75">
      <c r="A73" s="15" t="s">
        <v>1</v>
      </c>
      <c r="B73" s="15" t="s">
        <v>265</v>
      </c>
      <c r="C73" s="15" t="s">
        <v>65</v>
      </c>
      <c r="D73" s="19">
        <v>4</v>
      </c>
      <c r="E73" s="18" t="s">
        <v>15</v>
      </c>
      <c r="F73" s="18" t="s">
        <v>111</v>
      </c>
      <c r="H73"/>
      <c r="I73"/>
      <c r="J73"/>
      <c r="K73"/>
      <c r="L73"/>
      <c r="M73">
        <v>1</v>
      </c>
      <c r="N73"/>
      <c r="O73"/>
      <c r="P73" s="47"/>
      <c r="Q73" s="45"/>
      <c r="R73"/>
      <c r="S73"/>
      <c r="T73"/>
      <c r="U73"/>
      <c r="V73"/>
      <c r="W73"/>
      <c r="X73"/>
      <c r="Y73"/>
      <c r="Z73"/>
      <c r="AA73" s="1">
        <f t="shared" si="22"/>
        <v>1</v>
      </c>
      <c r="AB73" s="1">
        <f>AA73*3</f>
        <v>3</v>
      </c>
      <c r="AC73" s="13">
        <f t="shared" si="23"/>
        <v>1</v>
      </c>
      <c r="AD73" s="14">
        <f t="shared" si="24"/>
        <v>33.333333333333336</v>
      </c>
    </row>
    <row r="74" spans="1:30" ht="12.75">
      <c r="A74" s="15" t="s">
        <v>1</v>
      </c>
      <c r="B74" s="15" t="s">
        <v>265</v>
      </c>
      <c r="C74" s="15" t="s">
        <v>65</v>
      </c>
      <c r="D74" s="19">
        <v>4</v>
      </c>
      <c r="E74" s="18" t="s">
        <v>126</v>
      </c>
      <c r="F74" s="18" t="s">
        <v>768</v>
      </c>
      <c r="H74"/>
      <c r="I74"/>
      <c r="J74"/>
      <c r="K74"/>
      <c r="L74"/>
      <c r="M74"/>
      <c r="N74"/>
      <c r="O74"/>
      <c r="P74" s="47"/>
      <c r="Q74" s="45">
        <v>0</v>
      </c>
      <c r="R74"/>
      <c r="S74">
        <v>1</v>
      </c>
      <c r="T74"/>
      <c r="U74"/>
      <c r="V74"/>
      <c r="W74"/>
      <c r="X74"/>
      <c r="Y74"/>
      <c r="Z74"/>
      <c r="AA74" s="1">
        <f t="shared" si="22"/>
        <v>2</v>
      </c>
      <c r="AB74" s="1">
        <f>AA74*3-1</f>
        <v>5</v>
      </c>
      <c r="AC74" s="13">
        <f t="shared" si="23"/>
        <v>1</v>
      </c>
      <c r="AD74" s="14">
        <f t="shared" si="24"/>
        <v>20</v>
      </c>
    </row>
    <row r="75" spans="1:30" ht="12.75">
      <c r="A75" s="15" t="s">
        <v>1</v>
      </c>
      <c r="B75" s="15" t="s">
        <v>265</v>
      </c>
      <c r="C75" s="15" t="s">
        <v>65</v>
      </c>
      <c r="D75" s="19">
        <v>4</v>
      </c>
      <c r="E75" s="18" t="s">
        <v>817</v>
      </c>
      <c r="F75" s="18" t="s">
        <v>818</v>
      </c>
      <c r="H75"/>
      <c r="I75" s="34">
        <v>0</v>
      </c>
      <c r="J75"/>
      <c r="K75"/>
      <c r="L75"/>
      <c r="M75"/>
      <c r="N75"/>
      <c r="O75"/>
      <c r="P75" s="47"/>
      <c r="Q75"/>
      <c r="R75"/>
      <c r="S75"/>
      <c r="T75"/>
      <c r="U75"/>
      <c r="V75"/>
      <c r="W75"/>
      <c r="X75"/>
      <c r="Y75"/>
      <c r="Z75"/>
      <c r="AA75" s="1">
        <f t="shared" si="22"/>
        <v>1</v>
      </c>
      <c r="AB75" s="1">
        <f>AA75*3</f>
        <v>3</v>
      </c>
      <c r="AC75" s="13">
        <f t="shared" si="23"/>
        <v>0</v>
      </c>
      <c r="AD75" s="14">
        <f t="shared" si="24"/>
        <v>0</v>
      </c>
    </row>
    <row r="76" spans="1:30" ht="12.75">
      <c r="A76" s="15" t="s">
        <v>1</v>
      </c>
      <c r="B76" s="15" t="s">
        <v>265</v>
      </c>
      <c r="C76" s="15" t="s">
        <v>65</v>
      </c>
      <c r="D76" s="19">
        <v>4</v>
      </c>
      <c r="E76" s="18" t="s">
        <v>161</v>
      </c>
      <c r="F76" s="18" t="s">
        <v>792</v>
      </c>
      <c r="H76"/>
      <c r="I76"/>
      <c r="J76"/>
      <c r="K76"/>
      <c r="L76"/>
      <c r="M76"/>
      <c r="N76"/>
      <c r="O76"/>
      <c r="P76" s="47">
        <v>1</v>
      </c>
      <c r="Q76"/>
      <c r="R76">
        <v>1.5</v>
      </c>
      <c r="S76"/>
      <c r="T76"/>
      <c r="U76"/>
      <c r="V76"/>
      <c r="W76"/>
      <c r="X76"/>
      <c r="Y76"/>
      <c r="Z76"/>
      <c r="AA76" s="1">
        <f>COUNT(H76:Z76)</f>
        <v>2</v>
      </c>
      <c r="AB76" s="1">
        <f>AA76*3-1</f>
        <v>5</v>
      </c>
      <c r="AC76" s="13">
        <f>SUM(H76:Z76)</f>
        <v>2.5</v>
      </c>
      <c r="AD76" s="14">
        <f>100*AC76/AB76</f>
        <v>50</v>
      </c>
    </row>
    <row r="77" spans="4:30" ht="12.75">
      <c r="D77" s="1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">
        <f>SUM(AA63:AA76)</f>
        <v>42</v>
      </c>
      <c r="AD77" s="14"/>
    </row>
    <row r="78" spans="1:30" ht="12.75">
      <c r="A78" s="15" t="s">
        <v>1</v>
      </c>
      <c r="B78" s="15" t="s">
        <v>265</v>
      </c>
      <c r="C78" s="15" t="s">
        <v>75</v>
      </c>
      <c r="D78" s="19">
        <v>5</v>
      </c>
      <c r="E78" s="18" t="s">
        <v>188</v>
      </c>
      <c r="F78" s="18" t="s">
        <v>548</v>
      </c>
      <c r="G78" s="15" t="s">
        <v>75</v>
      </c>
      <c r="H78">
        <v>1</v>
      </c>
      <c r="I78" s="47">
        <v>0</v>
      </c>
      <c r="J78"/>
      <c r="K78">
        <v>2</v>
      </c>
      <c r="L78"/>
      <c r="M78">
        <v>2</v>
      </c>
      <c r="N78">
        <v>2.5</v>
      </c>
      <c r="O78">
        <v>1</v>
      </c>
      <c r="P78">
        <v>1</v>
      </c>
      <c r="Q78">
        <v>1</v>
      </c>
      <c r="R78"/>
      <c r="S78"/>
      <c r="T78">
        <v>1</v>
      </c>
      <c r="U78">
        <v>1.5</v>
      </c>
      <c r="V78"/>
      <c r="W78"/>
      <c r="X78"/>
      <c r="Y78"/>
      <c r="Z78"/>
      <c r="AA78" s="1">
        <f aca="true" t="shared" si="25" ref="AA78:AA86">COUNT(H78:Z78)</f>
        <v>10</v>
      </c>
      <c r="AB78" s="1">
        <f aca="true" t="shared" si="26" ref="AB78:AB86">AA78*3</f>
        <v>30</v>
      </c>
      <c r="AC78" s="13">
        <f aca="true" t="shared" si="27" ref="AC78:AC86">SUM(H78:Z78)</f>
        <v>13</v>
      </c>
      <c r="AD78" s="14">
        <f aca="true" t="shared" si="28" ref="AD78:AD86">100*AC78/AB78</f>
        <v>43.333333333333336</v>
      </c>
    </row>
    <row r="79" spans="1:30" ht="12.75">
      <c r="A79" s="15" t="s">
        <v>1</v>
      </c>
      <c r="B79" s="15" t="s">
        <v>265</v>
      </c>
      <c r="C79" s="15" t="s">
        <v>75</v>
      </c>
      <c r="D79" s="19">
        <v>5</v>
      </c>
      <c r="E79" s="18" t="s">
        <v>91</v>
      </c>
      <c r="F79" s="18" t="s">
        <v>477</v>
      </c>
      <c r="G79" s="15" t="s">
        <v>75</v>
      </c>
      <c r="H79">
        <v>0</v>
      </c>
      <c r="I79" s="47"/>
      <c r="J79"/>
      <c r="K79">
        <v>0</v>
      </c>
      <c r="L79">
        <v>1</v>
      </c>
      <c r="M79"/>
      <c r="N79"/>
      <c r="O79">
        <v>0</v>
      </c>
      <c r="P79"/>
      <c r="Q79"/>
      <c r="R79">
        <v>1.5</v>
      </c>
      <c r="S79">
        <v>0.5</v>
      </c>
      <c r="T79">
        <v>1</v>
      </c>
      <c r="U79">
        <v>1</v>
      </c>
      <c r="V79"/>
      <c r="W79"/>
      <c r="X79"/>
      <c r="Y79"/>
      <c r="Z79"/>
      <c r="AA79" s="1">
        <f t="shared" si="25"/>
        <v>8</v>
      </c>
      <c r="AB79" s="1">
        <f t="shared" si="26"/>
        <v>24</v>
      </c>
      <c r="AC79" s="13">
        <f t="shared" si="27"/>
        <v>5</v>
      </c>
      <c r="AD79" s="14">
        <f t="shared" si="28"/>
        <v>20.833333333333332</v>
      </c>
    </row>
    <row r="80" spans="1:30" ht="12.75">
      <c r="A80" s="15" t="s">
        <v>1</v>
      </c>
      <c r="B80" s="15" t="s">
        <v>265</v>
      </c>
      <c r="C80" s="15" t="s">
        <v>75</v>
      </c>
      <c r="D80" s="19">
        <v>5</v>
      </c>
      <c r="E80" s="18" t="s">
        <v>140</v>
      </c>
      <c r="F80" s="18" t="s">
        <v>515</v>
      </c>
      <c r="H80"/>
      <c r="I80" s="47"/>
      <c r="J80">
        <v>0</v>
      </c>
      <c r="K80"/>
      <c r="L80">
        <v>2.5</v>
      </c>
      <c r="M80">
        <v>1</v>
      </c>
      <c r="N80">
        <v>1</v>
      </c>
      <c r="O80"/>
      <c r="P80">
        <v>0</v>
      </c>
      <c r="Q80">
        <v>0</v>
      </c>
      <c r="R80">
        <v>0.5</v>
      </c>
      <c r="S80">
        <v>0.5</v>
      </c>
      <c r="T80"/>
      <c r="U80"/>
      <c r="V80"/>
      <c r="W80"/>
      <c r="X80"/>
      <c r="Y80"/>
      <c r="Z80"/>
      <c r="AA80" s="1">
        <f t="shared" si="25"/>
        <v>8</v>
      </c>
      <c r="AB80" s="1">
        <f t="shared" si="26"/>
        <v>24</v>
      </c>
      <c r="AC80" s="13">
        <f t="shared" si="27"/>
        <v>5.5</v>
      </c>
      <c r="AD80" s="14">
        <f t="shared" si="28"/>
        <v>22.916666666666668</v>
      </c>
    </row>
    <row r="81" spans="1:30" ht="12.75">
      <c r="A81" s="15" t="s">
        <v>1</v>
      </c>
      <c r="B81" s="15" t="s">
        <v>265</v>
      </c>
      <c r="C81" s="15" t="s">
        <v>75</v>
      </c>
      <c r="D81" s="19">
        <v>5</v>
      </c>
      <c r="E81" s="18" t="s">
        <v>72</v>
      </c>
      <c r="F81" s="18" t="s">
        <v>670</v>
      </c>
      <c r="H81" s="1">
        <v>0</v>
      </c>
      <c r="I81" s="55">
        <v>0</v>
      </c>
      <c r="AA81" s="1">
        <f t="shared" si="25"/>
        <v>2</v>
      </c>
      <c r="AB81" s="1">
        <f t="shared" si="26"/>
        <v>6</v>
      </c>
      <c r="AC81" s="13">
        <f t="shared" si="27"/>
        <v>0</v>
      </c>
      <c r="AD81" s="14">
        <f t="shared" si="28"/>
        <v>0</v>
      </c>
    </row>
    <row r="82" spans="1:30" ht="12.75">
      <c r="A82" s="15" t="s">
        <v>1</v>
      </c>
      <c r="B82" s="15" t="s">
        <v>265</v>
      </c>
      <c r="C82" s="15" t="s">
        <v>75</v>
      </c>
      <c r="D82" s="19">
        <v>5</v>
      </c>
      <c r="E82" s="18" t="s">
        <v>240</v>
      </c>
      <c r="F82" s="18" t="s">
        <v>467</v>
      </c>
      <c r="I82" s="55"/>
      <c r="J82" s="1">
        <v>1.5</v>
      </c>
      <c r="AA82" s="1">
        <f t="shared" si="25"/>
        <v>1</v>
      </c>
      <c r="AB82" s="1">
        <f t="shared" si="26"/>
        <v>3</v>
      </c>
      <c r="AC82" s="13">
        <f t="shared" si="27"/>
        <v>1.5</v>
      </c>
      <c r="AD82" s="14">
        <f t="shared" si="28"/>
        <v>50</v>
      </c>
    </row>
    <row r="83" spans="1:30" ht="12.75">
      <c r="A83" s="15" t="s">
        <v>1</v>
      </c>
      <c r="B83" s="15" t="s">
        <v>265</v>
      </c>
      <c r="C83" s="15" t="s">
        <v>75</v>
      </c>
      <c r="D83" s="19">
        <v>5</v>
      </c>
      <c r="E83" s="18" t="s">
        <v>188</v>
      </c>
      <c r="F83" s="18" t="s">
        <v>374</v>
      </c>
      <c r="I83" s="55"/>
      <c r="J83" s="1">
        <v>0</v>
      </c>
      <c r="L83" s="1">
        <v>0</v>
      </c>
      <c r="AA83" s="1">
        <f t="shared" si="25"/>
        <v>2</v>
      </c>
      <c r="AB83" s="1">
        <f t="shared" si="26"/>
        <v>6</v>
      </c>
      <c r="AC83" s="13">
        <f t="shared" si="27"/>
        <v>0</v>
      </c>
      <c r="AD83" s="14">
        <f t="shared" si="28"/>
        <v>0</v>
      </c>
    </row>
    <row r="84" spans="1:30" ht="12.75">
      <c r="A84" s="15" t="s">
        <v>1</v>
      </c>
      <c r="B84" s="15" t="s">
        <v>265</v>
      </c>
      <c r="C84" s="15" t="s">
        <v>75</v>
      </c>
      <c r="D84" s="19">
        <v>5</v>
      </c>
      <c r="E84" s="18" t="s">
        <v>408</v>
      </c>
      <c r="F84" s="18" t="s">
        <v>360</v>
      </c>
      <c r="I84" s="55"/>
      <c r="K84" s="1">
        <v>0</v>
      </c>
      <c r="AA84" s="1">
        <f t="shared" si="25"/>
        <v>1</v>
      </c>
      <c r="AB84" s="1">
        <f t="shared" si="26"/>
        <v>3</v>
      </c>
      <c r="AC84" s="13">
        <f t="shared" si="27"/>
        <v>0</v>
      </c>
      <c r="AD84" s="14">
        <f t="shared" si="28"/>
        <v>0</v>
      </c>
    </row>
    <row r="85" spans="1:30" ht="12.75">
      <c r="A85" s="15" t="s">
        <v>1</v>
      </c>
      <c r="B85" s="15" t="s">
        <v>265</v>
      </c>
      <c r="C85" s="15" t="s">
        <v>75</v>
      </c>
      <c r="D85" s="19">
        <v>5</v>
      </c>
      <c r="E85" s="18" t="s">
        <v>126</v>
      </c>
      <c r="F85" s="18" t="s">
        <v>768</v>
      </c>
      <c r="I85" s="55"/>
      <c r="M85" s="1">
        <v>0.5</v>
      </c>
      <c r="N85" s="1">
        <v>0</v>
      </c>
      <c r="O85" s="1">
        <v>0</v>
      </c>
      <c r="P85" s="1">
        <v>0.5</v>
      </c>
      <c r="Q85" s="1">
        <v>1</v>
      </c>
      <c r="R85" s="1">
        <v>0</v>
      </c>
      <c r="S85" s="1">
        <v>0</v>
      </c>
      <c r="T85" s="1">
        <v>0</v>
      </c>
      <c r="AA85" s="1">
        <f t="shared" si="25"/>
        <v>8</v>
      </c>
      <c r="AB85" s="1">
        <f t="shared" si="26"/>
        <v>24</v>
      </c>
      <c r="AC85" s="13">
        <f t="shared" si="27"/>
        <v>2</v>
      </c>
      <c r="AD85" s="14">
        <f t="shared" si="28"/>
        <v>8.333333333333334</v>
      </c>
    </row>
    <row r="86" spans="1:30" ht="12.75">
      <c r="A86" s="15" t="s">
        <v>1</v>
      </c>
      <c r="B86" s="15" t="s">
        <v>265</v>
      </c>
      <c r="C86" s="15" t="s">
        <v>75</v>
      </c>
      <c r="D86" s="19">
        <v>5</v>
      </c>
      <c r="E86" s="18" t="s">
        <v>698</v>
      </c>
      <c r="F86" s="18" t="s">
        <v>734</v>
      </c>
      <c r="I86" s="55">
        <v>0</v>
      </c>
      <c r="AA86" s="1">
        <f t="shared" si="25"/>
        <v>1</v>
      </c>
      <c r="AB86" s="1">
        <f t="shared" si="26"/>
        <v>3</v>
      </c>
      <c r="AC86" s="13">
        <f t="shared" si="27"/>
        <v>0</v>
      </c>
      <c r="AD86" s="14">
        <f t="shared" si="28"/>
        <v>0</v>
      </c>
    </row>
    <row r="87" spans="5:30" ht="12.75">
      <c r="E87" s="18" t="s">
        <v>817</v>
      </c>
      <c r="F87" s="18" t="s">
        <v>818</v>
      </c>
      <c r="I87" s="55"/>
      <c r="U87" s="41">
        <v>0</v>
      </c>
      <c r="AA87" s="1">
        <f>COUNT(H87:Z87)</f>
        <v>1</v>
      </c>
      <c r="AB87" s="1">
        <f>AA87*3</f>
        <v>3</v>
      </c>
      <c r="AC87" s="13">
        <f>SUM(H87:Z87)</f>
        <v>0</v>
      </c>
      <c r="AD87" s="14">
        <f>100*AC87/AB87</f>
        <v>0</v>
      </c>
    </row>
    <row r="88" spans="27:28" ht="12.75">
      <c r="AA88" s="1">
        <f>SUM(AA78:AA87)</f>
        <v>42</v>
      </c>
      <c r="AB88" s="1">
        <f>AA88*3</f>
        <v>126</v>
      </c>
    </row>
  </sheetData>
  <sheetProtection/>
  <printOptions gridLines="1" horizontalCentered="1" verticalCentered="1"/>
  <pageMargins left="0" right="0" top="0" bottom="0" header="0.5118110236220472" footer="0.5118110236220472"/>
  <pageSetup fitToHeight="2" orientation="portrait" paperSize="9" scale="87" r:id="rId1"/>
  <rowBreaks count="1" manualBreakCount="1">
    <brk id="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Carolyn</cp:lastModifiedBy>
  <cp:lastPrinted>2015-07-15T14:46:51Z</cp:lastPrinted>
  <dcterms:created xsi:type="dcterms:W3CDTF">1996-10-14T23:33:28Z</dcterms:created>
  <dcterms:modified xsi:type="dcterms:W3CDTF">2015-08-22T18:45:05Z</dcterms:modified>
  <cp:category/>
  <cp:version/>
  <cp:contentType/>
  <cp:contentStatus/>
</cp:coreProperties>
</file>